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sp-ecm19.etat-de-vaud.ch/ecm-app19/aos/Sites/_aos_nodeid/c93112a8-6878-4aa5-acf7-46009a63478d/"/>
    </mc:Choice>
  </mc:AlternateContent>
  <xr:revisionPtr revIDLastSave="0" documentId="13_ncr:1_{4F5877ED-79B3-4437-A437-AC5ABB50D04B}" xr6:coauthVersionLast="47" xr6:coauthVersionMax="47" xr10:uidLastSave="{00000000-0000-0000-0000-000000000000}"/>
  <bookViews>
    <workbookView xWindow="-120" yWindow="-120" windowWidth="29040" windowHeight="15840" activeTab="1" xr2:uid="{00000000-000D-0000-FFFF-FFFF00000000}"/>
  </bookViews>
  <sheets>
    <sheet name="Projet novateur" sheetId="1" r:id="rId1"/>
    <sheet name="Travail de recherche" sheetId="2" r:id="rId2"/>
  </sheets>
  <definedNames>
    <definedName name="_xlnm.Print_Area" localSheetId="0">'Projet novateur'!$A$1:$I$93</definedName>
    <definedName name="_xlnm.Print_Area" localSheetId="1">'Travail de recherche'!$A$1:$I$94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94" i="2" l="1"/>
  <c r="H85" i="2"/>
  <c r="H78" i="2"/>
  <c r="H66" i="2"/>
  <c r="H58" i="2"/>
  <c r="H50" i="2"/>
  <c r="H43" i="2"/>
  <c r="H36" i="2"/>
  <c r="H93" i="1"/>
  <c r="H85" i="1"/>
  <c r="H78" i="1"/>
  <c r="H66" i="1"/>
  <c r="H58" i="1"/>
  <c r="H50" i="1"/>
  <c r="H43" i="1"/>
  <c r="H36" i="1"/>
  <c r="H70" i="1" l="1"/>
  <c r="D15" i="1" s="1"/>
  <c r="H29" i="1"/>
  <c r="E14" i="1" s="1"/>
  <c r="H70" i="2"/>
  <c r="E15" i="2" s="1"/>
  <c r="H29" i="2"/>
  <c r="E14" i="2" s="1"/>
  <c r="E15" i="1" l="1"/>
  <c r="F14" i="1" s="1"/>
  <c r="D14" i="1"/>
  <c r="D15" i="2"/>
  <c r="F14" i="2"/>
  <c r="D14" i="2"/>
</calcChain>
</file>

<file path=xl/sharedStrings.xml><?xml version="1.0" encoding="utf-8"?>
<sst xmlns="http://schemas.openxmlformats.org/spreadsheetml/2006/main" count="318" uniqueCount="106">
  <si>
    <t>1. Mettre en œuvre des méthodes de travail</t>
  </si>
  <si>
    <t>Largement atteint</t>
  </si>
  <si>
    <t>Partiellement atteint</t>
  </si>
  <si>
    <t>Non atteint</t>
  </si>
  <si>
    <t>Atteint</t>
  </si>
  <si>
    <t>Utilisation adéquate d'une méthodologie de recherche spécifique au domaine</t>
  </si>
  <si>
    <t>Projections budgétaires</t>
  </si>
  <si>
    <t>Enquêter sur les tarifs et les coûts, calculer des recettes, établir un budget cohérent et réaliste</t>
  </si>
  <si>
    <t>Description pertinente du contexte</t>
  </si>
  <si>
    <t>4. Développer un projet novateur et concevoir sa communication</t>
  </si>
  <si>
    <t>Originalité de la conception novatrice</t>
  </si>
  <si>
    <t>Pertinence et réalisme du projet dans son déroulement</t>
  </si>
  <si>
    <t>S'informer sur le bien-fondé de l'élément novateur, caractériser l'originalité et l'innovation du projet, justifier la conception du projet, l'étayer par des exemples proches mais suffisamment distincts, rendre son dossier crédible auprès des partenaires identifiés</t>
  </si>
  <si>
    <t>5. Maîtriser la rédaction d'idées et la mise en forme du document</t>
  </si>
  <si>
    <t>6. Connaître le sujet</t>
  </si>
  <si>
    <t>7. Critiquer sa démarche de travail</t>
  </si>
  <si>
    <t>8. Communiquer oralement</t>
  </si>
  <si>
    <t>Structuration de la présentation</t>
  </si>
  <si>
    <t>Clarté de la transmission orale</t>
  </si>
  <si>
    <t>Critique de la forme de communication</t>
  </si>
  <si>
    <t>Défense de la conception du projet</t>
  </si>
  <si>
    <t>Appropriation du sujet</t>
  </si>
  <si>
    <t>Maîtriser et synthétiser le sujet, renvoyer aux notions scientifiques et/ou professionnelles</t>
  </si>
  <si>
    <t>Répondre de façon adéquate aux questions, argumenter un point de vue</t>
  </si>
  <si>
    <t>Savoir argumenter le choix de la forme de communication, le choix du mode de diffusion, critiquer positivement et/ou négativement les choix esthétiques</t>
  </si>
  <si>
    <t>Argumentation et exemplification</t>
  </si>
  <si>
    <t>Présenter les hypothèses de travail, illustrer les idées, maîtriser les techniques de rédaction</t>
  </si>
  <si>
    <t>Technique de présentation</t>
  </si>
  <si>
    <t>PROJET NOVATEUR</t>
  </si>
  <si>
    <t>Critères</t>
  </si>
  <si>
    <t>Indicateurs</t>
  </si>
  <si>
    <t>Appréciation des critères</t>
  </si>
  <si>
    <t>Récapitulatif</t>
  </si>
  <si>
    <t>Points</t>
  </si>
  <si>
    <t>Notes</t>
  </si>
  <si>
    <t>Echelle de notation</t>
  </si>
  <si>
    <t>Sélectionner les informations nécessaires à l'analyse, les organiser, en faire la synthèse</t>
  </si>
  <si>
    <t>Note finale</t>
  </si>
  <si>
    <t>Appliquer (expérimenter) des techniques professionnelles dans l'élaboration du TMsp, synthétiser des données, mener des enquêtes, maîtriser le vocabulaire spécifique au domaine</t>
  </si>
  <si>
    <t>Maturité spécialisée communication et information - filière TOURISME</t>
  </si>
  <si>
    <t>GRILLE D'EVALUATION DU TRAVAIL DE MATURITE SPECIALISEE - TMsp</t>
  </si>
  <si>
    <t>Organisation, planification, coordination et collaboration</t>
  </si>
  <si>
    <t>Prendre des notes, utiliser un outil de suivi (journal de bord, carnet), faire appel à des partenaires de manière pertinente, organiser la collaboration de manière cohérente, respecter le timing</t>
  </si>
  <si>
    <t>Prise de distance et attitude réflexive</t>
  </si>
  <si>
    <t>Expliciter les enjeux des situations, de la posture du professionnel et du stagiaire, respecter les aspects déontologiques de la profession, expliciter le processus d'apprentissage personnel et la motivation personnelle</t>
  </si>
  <si>
    <t>2. Analyser la mise en situation professionnelle dans le cadre du rapport de stage</t>
  </si>
  <si>
    <t>3. Référencer et rassembler les données nécessaires au projet</t>
  </si>
  <si>
    <t>Viser la variété des sources et les utiliser à bon escient, obtenir des entretiens, collecter les données statistiques, prendre en considération les analyses économiques du domaine spécifique</t>
  </si>
  <si>
    <t>Adéquation de l'étude de marché et gestion des sources</t>
  </si>
  <si>
    <t>Communication du projet et stratégie marketing</t>
  </si>
  <si>
    <t>Traiter de manière équilibrée les points essentiels du projet, justifier les choix, mettre en place une stratégie cohérente de promotion, savoir développer des stratégies de collaboration. tracer des perspectives de développement du projet</t>
  </si>
  <si>
    <t>Faire les choix pertinents de la forme de communication, du support, de la diffusion, soigner les choix graphiques en bonne cohérence avec le concept, justifier les choix opérés</t>
  </si>
  <si>
    <t xml:space="preserve">Construire un texte articulé logiquement, enchaîner les parties, les chapitres, les points de vue, appliquer les règles de l'orthographe et de la syntaxe, développer la richesse du vocabulaire </t>
  </si>
  <si>
    <t>Qualité de l'expression</t>
  </si>
  <si>
    <t>Mettre en page le texte et la page de titre, formuler un titre, éditer un document de qualité, respecter le nombre de pages, référencer les citations, établir la bibliographie selon les normes adéquates</t>
  </si>
  <si>
    <t>Respect des consignes documentaires et bibliographiques</t>
  </si>
  <si>
    <t>Identifier les compétences et enseignements acquis dans le cadre du stage, affirmer un positionnement personnel, identifier les implications professionnelles</t>
  </si>
  <si>
    <t xml:space="preserve">Stage: analyse des processus d'apprentissage </t>
  </si>
  <si>
    <t>Projet: identification des prolongements et perspectives</t>
  </si>
  <si>
    <t>Développer les perspectives du projet, proposer des ouvertures, exploiter les apprentissages propres et les projeter en situation réaliste de tourisme ou d'événementiel</t>
  </si>
  <si>
    <t>Utiliser un registre de langage approprié, s'exprimer avec aisance, maintenir le rythme</t>
  </si>
  <si>
    <t>Adopter une posture convaincante et dynamique, tant au niveau de la voix que de la gestuelle, adapter la tenue vestimentaire à la nature du projet, utiliser le support de présentation à bon escient</t>
  </si>
  <si>
    <t>Présenter, respecter et suivre un plan, gérer le temps de manière adéquate, sélectionner les éléments essentiels</t>
  </si>
  <si>
    <t>Gymnase</t>
  </si>
  <si>
    <t>Signature</t>
  </si>
  <si>
    <t>Répondant métier (HES)</t>
  </si>
  <si>
    <t>Titre du travail (TMsp)</t>
  </si>
  <si>
    <r>
      <rPr>
        <b/>
        <sz val="10"/>
        <color theme="1"/>
        <rFont val="Arial"/>
        <family val="2"/>
      </rPr>
      <t>Excellent</t>
    </r>
    <r>
      <rPr>
        <sz val="10"/>
        <color theme="1"/>
        <rFont val="Arial"/>
        <family val="2"/>
      </rPr>
      <t>: cette note est attribuée à une prestation excellente sous tous ses aspects (compréhension de la problématique, étendue des connaissances, richesse des idées, structure logique, travail indépendant et original, représentation claire, etc.)</t>
    </r>
  </si>
  <si>
    <r>
      <rPr>
        <b/>
        <sz val="10"/>
        <color theme="1"/>
        <rFont val="Arial"/>
        <family val="2"/>
      </rPr>
      <t>Très bien</t>
    </r>
    <r>
      <rPr>
        <sz val="10"/>
        <color theme="1"/>
        <rFont val="Arial"/>
        <family val="2"/>
      </rPr>
      <t>: cette note est appropriée lorsque la prestation dépasse la moyenne à tout point de vue.</t>
    </r>
  </si>
  <si>
    <r>
      <rPr>
        <b/>
        <sz val="10"/>
        <color theme="1"/>
        <rFont val="Arial"/>
        <family val="2"/>
      </rPr>
      <t>Bien</t>
    </r>
    <r>
      <rPr>
        <sz val="10"/>
        <color theme="1"/>
        <rFont val="Arial"/>
        <family val="2"/>
      </rPr>
      <t>: la prestation est le résultat d'un travail efficace et d'une bonne compréhension. Elle est exempte de fautes majeures.</t>
    </r>
  </si>
  <si>
    <r>
      <rPr>
        <b/>
        <sz val="10"/>
        <color theme="1"/>
        <rFont val="Arial"/>
        <family val="2"/>
      </rPr>
      <t>Assez bien</t>
    </r>
    <r>
      <rPr>
        <sz val="10"/>
        <color theme="1"/>
        <rFont val="Arial"/>
        <family val="2"/>
      </rPr>
      <t>: cette note est attribuée lorsque les exigences sont satisfaites et que le travail contient par ailleurs un peu plus que le strict nécessaire. Le travail est satisfaisant, mais peu élaboré.</t>
    </r>
  </si>
  <si>
    <r>
      <rPr>
        <b/>
        <sz val="10"/>
        <color theme="1"/>
        <rFont val="Arial"/>
        <family val="2"/>
      </rPr>
      <t>Suffisant</t>
    </r>
    <r>
      <rPr>
        <sz val="10"/>
        <color theme="1"/>
        <rFont val="Arial"/>
        <family val="2"/>
      </rPr>
      <t>: cette note est attribuée lorsque la prestation répond aux exigences minimales fixées dans les critères de réussite idoines.</t>
    </r>
  </si>
  <si>
    <r>
      <rPr>
        <b/>
        <sz val="10"/>
        <color theme="1"/>
        <rFont val="Arial"/>
        <family val="2"/>
      </rPr>
      <t>Insuffisant</t>
    </r>
    <r>
      <rPr>
        <sz val="10"/>
        <color theme="1"/>
        <rFont val="Arial"/>
        <family val="2"/>
      </rPr>
      <t xml:space="preserve">: la prestation comporte trop de fautes et de lacunes pour être appréciée comme suffisante. Il y a certes quelques pistes de réflexion et connaissances qui permettent de résoudre la problématique donnée, mais les lacunes prédominent. </t>
    </r>
  </si>
  <si>
    <r>
      <rPr>
        <sz val="10"/>
        <color theme="1"/>
        <rFont val="Calibri"/>
        <family val="2"/>
      </rPr>
      <t xml:space="preserve">≤ </t>
    </r>
    <r>
      <rPr>
        <sz val="10"/>
        <color theme="1"/>
        <rFont val="Arial"/>
        <family val="2"/>
      </rPr>
      <t>3.0</t>
    </r>
  </si>
  <si>
    <r>
      <rPr>
        <b/>
        <sz val="10"/>
        <color theme="1"/>
        <rFont val="Arial"/>
        <family val="2"/>
      </rPr>
      <t>Largement insuffisant</t>
    </r>
    <r>
      <rPr>
        <sz val="10"/>
        <color theme="1"/>
        <rFont val="Arial"/>
        <family val="2"/>
      </rPr>
      <t>: la prestation comporte de nombreuses fautes et lacunes majeures et est totalement insuffisante. Les connaissances sont largement insuffisantes pour résoudre la problématique donnée.</t>
    </r>
  </si>
  <si>
    <t>Date</t>
  </si>
  <si>
    <t>Nom et prénom candidat·e</t>
  </si>
  <si>
    <t>Répondant·e TMsp (ECG)</t>
  </si>
  <si>
    <t>M. Benoit ZUBER</t>
  </si>
  <si>
    <r>
      <rPr>
        <b/>
        <sz val="10"/>
        <color theme="1"/>
        <rFont val="Arial"/>
        <family val="2"/>
      </rPr>
      <t>Partie écrite, selon le barème fédéral</t>
    </r>
    <r>
      <rPr>
        <sz val="10"/>
        <color theme="1"/>
        <rFont val="Arial"/>
        <family val="2"/>
      </rPr>
      <t xml:space="preserve"> [((nb de points / 36) x 5) + 1]</t>
    </r>
  </si>
  <si>
    <r>
      <rPr>
        <b/>
        <sz val="10"/>
        <color theme="1"/>
        <rFont val="Arial"/>
        <family val="2"/>
      </rPr>
      <t>Partie orale, selon le barème fédéral</t>
    </r>
    <r>
      <rPr>
        <sz val="10"/>
        <color theme="1"/>
        <rFont val="Arial"/>
        <family val="2"/>
      </rPr>
      <t xml:space="preserve"> [((nb de points / 24) x 5) + 1]</t>
    </r>
  </si>
  <si>
    <t>TRAVAIL DE RECHERCHE</t>
  </si>
  <si>
    <t>3. Constituer un corpus de références pour la recherche</t>
  </si>
  <si>
    <t>Diversité des sources</t>
  </si>
  <si>
    <t>Utiliser des techniques de recherche, plébisciter la variété des sources bibliographiques et informatives, expérimenter des techniques professionnelles de recherche d'informations</t>
  </si>
  <si>
    <t>Pertinence des références</t>
  </si>
  <si>
    <t>Justifier les choix, tirer profit des conseils des référents, veiller à l'actualité et à l'adéquation des références</t>
  </si>
  <si>
    <t>4. Développer une recherche</t>
  </si>
  <si>
    <t>Situer la thématique dans l'actualité, dans le contexte économique, dans le contexte géographique, étayer le champ de la recherche (public, historique)</t>
  </si>
  <si>
    <t>Evolution de la thématique à la problématique</t>
  </si>
  <si>
    <t>Formuler des hypothèses ou un questionnement, construire l'axe de sa recherche, expliciter les enjeux, utiliser le vocabulaire spécifique au domaine, passer du mode descriptif au mode argumentatif, formuler une problématique</t>
  </si>
  <si>
    <t>Exploitation des ressources et positionnement critique</t>
  </si>
  <si>
    <t>Analyser, reformuler, confronter ou comparer les sources, distinguer les citations des apports personnels, tracer des perspectives de développement de la problématique, faire preuve de distance critique</t>
  </si>
  <si>
    <t>Défense du travail de recherche</t>
  </si>
  <si>
    <t>Recherche: identification des prolongements et perspectives</t>
  </si>
  <si>
    <t>Développer les perspectives de la recherche, proposer des ouvertures, exploiter les apprentissages propres et les projeter en situation réaliste de tourisme ou d'événementiel</t>
  </si>
  <si>
    <t>Adopter une posture convaincante et dynamique, tant au niveau de la voix que de la gestuelle, adapter la tenue vestimentaire à la nature du travail, utiliser le support de présentation à bon escient</t>
  </si>
  <si>
    <t xml:space="preserve">Total                                                 </t>
  </si>
  <si>
    <t xml:space="preserve">Total                                                </t>
  </si>
  <si>
    <t>Nombres de points</t>
  </si>
  <si>
    <t xml:space="preserve">Total                                               </t>
  </si>
  <si>
    <t>PARTIE ORALE : SOUTENANCE (24 points)</t>
  </si>
  <si>
    <t>Points obtenus :</t>
  </si>
  <si>
    <t>PARTIE ECRITE : DEMARCHE ET DOSSIER (36 points)</t>
  </si>
  <si>
    <t>/ 6</t>
  </si>
  <si>
    <t>/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</si>
</sst>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2"/>
      <color theme="1"/>
      <name val="Arial"/>
      <family val="2"/>
    </font>
    <font>
      <b/>
      <sz val="12"/>
      <color theme="1"/>
      <name val="Arial"/>
      <family val="2"/>
    </font>
    <font>
      <sz val="8"/>
      <color theme="1"/>
      <name val="Arial"/>
      <family val="2"/>
    </font>
    <font>
      <sz val="14"/>
      <color theme="1"/>
      <name val="Arial"/>
      <family val="2"/>
    </font>
    <font>
      <sz val="9"/>
      <color theme="1"/>
      <name val="Arial"/>
      <family val="2"/>
    </font>
    <font>
      <b/>
      <sz val="10"/>
      <color theme="1"/>
      <name val="Arial"/>
      <family val="2"/>
    </font>
    <font>
      <sz val="11"/>
      <color theme="1"/>
      <name val="Arial"/>
      <family val="2"/>
    </font>
    <font>
      <sz val="10"/>
      <color theme="1"/>
      <name val="Arial"/>
      <family val="2"/>
    </font>
    <font>
      <sz val="10"/>
      <color theme="1"/>
      <name val="Calibri"/>
      <family val="2"/>
    </font>
    <font>
      <b/>
      <i/>
      <sz val="12"/>
      <color theme="1"/>
      <name val="Arial"/>
      <family val="2"/>
    </font>
    <font>
      <b/>
      <sz val="8"/>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63">
    <xf numFmtId="0" fontId="0" fillId="0" borderId="0" xfId="0"/>
    <xf numFmtId="0" fontId="1" fillId="0" borderId="0" xfId="0" applyFont="1"/>
    <xf numFmtId="0" fontId="1" fillId="0" borderId="0" xfId="0" applyFont="1" applyAlignment="1">
      <alignment horizontal="center"/>
    </xf>
    <xf numFmtId="0" fontId="2" fillId="0" borderId="0" xfId="0" applyFont="1"/>
    <xf numFmtId="0" fontId="1"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1" fillId="0" borderId="0" xfId="0" applyFont="1" applyBorder="1" applyAlignment="1">
      <alignment horizontal="center"/>
    </xf>
    <xf numFmtId="0" fontId="5" fillId="0" borderId="1" xfId="0" applyFont="1" applyBorder="1" applyAlignment="1">
      <alignment vertical="center" wrapText="1"/>
    </xf>
    <xf numFmtId="0" fontId="6" fillId="0" borderId="1" xfId="0" applyFont="1" applyBorder="1" applyAlignment="1">
      <alignment vertical="center" wrapText="1"/>
    </xf>
    <xf numFmtId="0" fontId="7" fillId="0" borderId="0" xfId="0" applyFont="1"/>
    <xf numFmtId="0" fontId="8" fillId="0" borderId="0" xfId="0" applyFont="1"/>
    <xf numFmtId="0" fontId="8" fillId="2" borderId="1" xfId="0" applyFont="1" applyFill="1" applyBorder="1" applyAlignment="1">
      <alignment horizontal="center" vertical="center" wrapText="1"/>
    </xf>
    <xf numFmtId="0" fontId="8" fillId="0" borderId="1" xfId="0" applyFont="1" applyBorder="1" applyAlignment="1">
      <alignment horizontal="center" vertical="center"/>
    </xf>
    <xf numFmtId="0" fontId="1" fillId="0" borderId="0" xfId="0" applyFont="1" applyAlignment="1">
      <alignment horizontal="center"/>
    </xf>
    <xf numFmtId="0" fontId="8" fillId="0" borderId="0" xfId="0" applyFont="1" applyAlignment="1">
      <alignment horizontal="center" vertical="center"/>
    </xf>
    <xf numFmtId="0" fontId="6" fillId="0" borderId="0" xfId="0" applyFont="1" applyAlignment="1">
      <alignment horizontal="center" vertical="center"/>
    </xf>
    <xf numFmtId="0" fontId="3" fillId="2" borderId="7" xfId="0" applyFont="1" applyFill="1" applyBorder="1" applyAlignment="1">
      <alignment horizontal="center" vertical="center" wrapText="1"/>
    </xf>
    <xf numFmtId="0" fontId="1" fillId="0" borderId="4" xfId="0" applyFont="1" applyBorder="1" applyAlignment="1"/>
    <xf numFmtId="0" fontId="1" fillId="0" borderId="5" xfId="0" applyFont="1" applyBorder="1" applyAlignment="1"/>
    <xf numFmtId="0" fontId="1" fillId="0" borderId="6" xfId="0" applyFont="1" applyBorder="1" applyAlignment="1">
      <alignment horizontal="center"/>
    </xf>
    <xf numFmtId="0" fontId="1" fillId="0" borderId="0" xfId="0" applyFont="1" applyBorder="1" applyAlignment="1"/>
    <xf numFmtId="0" fontId="1" fillId="0" borderId="8" xfId="0" applyFont="1" applyBorder="1" applyAlignment="1">
      <alignment horizontal="center" vertical="center"/>
    </xf>
    <xf numFmtId="0" fontId="1" fillId="0" borderId="4" xfId="0" applyFont="1" applyBorder="1" applyAlignment="1">
      <alignment horizontal="left"/>
    </xf>
    <xf numFmtId="0" fontId="1" fillId="0" borderId="5" xfId="0" applyFont="1" applyBorder="1" applyAlignment="1">
      <alignment horizontal="left"/>
    </xf>
    <xf numFmtId="0" fontId="11" fillId="2" borderId="7" xfId="0" applyFont="1" applyFill="1" applyBorder="1" applyAlignment="1">
      <alignment horizontal="center" vertical="center" wrapText="1"/>
    </xf>
    <xf numFmtId="0" fontId="2"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 fillId="0" borderId="0" xfId="0" applyFont="1" applyBorder="1" applyAlignment="1">
      <alignment horizontal="center"/>
    </xf>
    <xf numFmtId="0" fontId="1" fillId="0" borderId="0" xfId="0" applyFont="1" applyAlignment="1">
      <alignment horizontal="center"/>
    </xf>
    <xf numFmtId="0" fontId="8" fillId="0" borderId="3" xfId="0" applyFont="1" applyBorder="1" applyAlignment="1">
      <alignment horizontal="left" vertical="center" wrapText="1"/>
    </xf>
    <xf numFmtId="0" fontId="8" fillId="0" borderId="0" xfId="0" applyFont="1" applyBorder="1" applyAlignment="1">
      <alignment horizontal="left" vertical="center" wrapText="1"/>
    </xf>
    <xf numFmtId="0" fontId="8" fillId="0" borderId="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 fillId="0" borderId="0" xfId="0" quotePrefix="1" applyFont="1"/>
    <xf numFmtId="0" fontId="1" fillId="0" borderId="0" xfId="0" applyFont="1" applyBorder="1" applyAlignment="1">
      <alignment horizontal="left"/>
    </xf>
    <xf numFmtId="0" fontId="2" fillId="3" borderId="4" xfId="0" applyFont="1" applyFill="1" applyBorder="1" applyAlignment="1">
      <alignment vertical="center"/>
    </xf>
    <xf numFmtId="0" fontId="2" fillId="3" borderId="5" xfId="0" applyFont="1" applyFill="1" applyBorder="1" applyAlignment="1">
      <alignment vertical="center"/>
    </xf>
    <xf numFmtId="0" fontId="2" fillId="3" borderId="5" xfId="0" applyFont="1" applyFill="1" applyBorder="1" applyAlignment="1">
      <alignment horizontal="left" vertical="center"/>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Alignment="1">
      <alignment vertical="center"/>
    </xf>
    <xf numFmtId="0" fontId="0" fillId="0" borderId="0" xfId="0" applyFont="1"/>
    <xf numFmtId="0" fontId="2" fillId="3" borderId="5" xfId="0" applyFont="1" applyFill="1" applyBorder="1" applyAlignment="1">
      <alignment horizontal="right" vertical="center"/>
    </xf>
    <xf numFmtId="0" fontId="2" fillId="3" borderId="6" xfId="0" applyFont="1" applyFill="1" applyBorder="1" applyAlignment="1">
      <alignment horizontal="center" vertical="center"/>
    </xf>
    <xf numFmtId="0" fontId="1" fillId="0" borderId="2" xfId="0" applyFont="1" applyBorder="1" applyAlignment="1">
      <alignment horizontal="left"/>
    </xf>
    <xf numFmtId="0" fontId="1" fillId="0" borderId="0" xfId="0" applyFont="1" applyAlignment="1">
      <alignment horizontal="left"/>
    </xf>
    <xf numFmtId="0" fontId="8" fillId="0" borderId="1" xfId="0" applyFont="1" applyBorder="1" applyAlignment="1">
      <alignment horizontal="left" vertical="center" wrapText="1"/>
    </xf>
    <xf numFmtId="0" fontId="1" fillId="2" borderId="1" xfId="0" applyFont="1" applyFill="1" applyBorder="1" applyAlignment="1">
      <alignment horizontal="center" vertic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4" fillId="0" borderId="0" xfId="0" applyFont="1" applyAlignment="1">
      <alignment horizontal="center"/>
    </xf>
    <xf numFmtId="0" fontId="10" fillId="0" borderId="0" xfId="0" applyFont="1" applyAlignment="1">
      <alignment horizontal="center"/>
    </xf>
    <xf numFmtId="0" fontId="1" fillId="0" borderId="0" xfId="0" applyFont="1" applyAlignment="1">
      <alignment horizontal="center"/>
    </xf>
    <xf numFmtId="0" fontId="6" fillId="3" borderId="1" xfId="0" applyFont="1" applyFill="1" applyBorder="1" applyAlignment="1">
      <alignment horizontal="center" vertical="center"/>
    </xf>
    <xf numFmtId="0" fontId="1" fillId="0" borderId="2" xfId="0" applyFont="1" applyBorder="1" applyAlignment="1">
      <alignment horizontal="left"/>
    </xf>
    <xf numFmtId="0" fontId="1" fillId="0" borderId="5" xfId="0" applyFont="1" applyBorder="1" applyAlignment="1">
      <alignment horizontal="left"/>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0" borderId="0" xfId="0" applyFont="1" applyBorder="1" applyAlignment="1">
      <alignment horizontal="center"/>
    </xf>
    <xf numFmtId="0" fontId="2" fillId="0" borderId="0" xfId="0" applyFont="1" applyAlignment="1">
      <alignment horizontal="left"/>
    </xf>
    <xf numFmtId="0" fontId="2"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23284</xdr:colOff>
      <xdr:row>0</xdr:row>
      <xdr:rowOff>48154</xdr:rowOff>
    </xdr:from>
    <xdr:to>
      <xdr:col>1</xdr:col>
      <xdr:colOff>12580</xdr:colOff>
      <xdr:row>5</xdr:row>
      <xdr:rowOff>29554</xdr:rowOff>
    </xdr:to>
    <xdr:pic>
      <xdr:nvPicPr>
        <xdr:cNvPr id="14" name="Picture 2" descr="C:\Users\h8f6ki\Desktop\vd_logo_neuf_noir.jpg">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284" y="48154"/>
          <a:ext cx="548096" cy="97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42957</xdr:colOff>
      <xdr:row>0</xdr:row>
      <xdr:rowOff>50893</xdr:rowOff>
    </xdr:from>
    <xdr:to>
      <xdr:col>1</xdr:col>
      <xdr:colOff>29983</xdr:colOff>
      <xdr:row>5</xdr:row>
      <xdr:rowOff>32805</xdr:rowOff>
    </xdr:to>
    <xdr:pic>
      <xdr:nvPicPr>
        <xdr:cNvPr id="2" name="Picture 2" descr="C:\Users\h8f6ki\Desktop\vd_logo_neuf_noir.jpg">
          <a:extLst>
            <a:ext uri="{FF2B5EF4-FFF2-40B4-BE49-F238E27FC236}">
              <a16:creationId xmlns:a16="http://schemas.microsoft.com/office/drawing/2014/main" id="{ED546A7B-7A5E-4034-A7CD-D224170657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957" y="50893"/>
          <a:ext cx="556534" cy="9680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K94"/>
  <sheetViews>
    <sheetView showGridLines="0" zoomScaleNormal="100" zoomScaleSheetLayoutView="75" zoomScalePageLayoutView="70" workbookViewId="0">
      <selection activeCell="A8" sqref="A8"/>
    </sheetView>
  </sheetViews>
  <sheetFormatPr baseColWidth="10" defaultColWidth="11.42578125" defaultRowHeight="15" x14ac:dyDescent="0.2"/>
  <cols>
    <col min="1" max="1" width="8.28515625" style="1" customWidth="1"/>
    <col min="2" max="2" width="31.85546875" style="1" customWidth="1"/>
    <col min="3" max="3" width="66.5703125" style="1" customWidth="1"/>
    <col min="4" max="8" width="10.7109375" style="1" customWidth="1"/>
    <col min="9" max="9" width="4.42578125" style="1" customWidth="1"/>
    <col min="10" max="16384" width="11.42578125" style="1"/>
  </cols>
  <sheetData>
    <row r="4" spans="1:9" ht="18" x14ac:dyDescent="0.25">
      <c r="A4" s="51" t="s">
        <v>39</v>
      </c>
      <c r="B4" s="51"/>
      <c r="C4" s="51"/>
      <c r="D4" s="51"/>
      <c r="E4" s="51"/>
      <c r="F4" s="51"/>
      <c r="G4" s="51"/>
      <c r="H4" s="51"/>
      <c r="I4" s="41"/>
    </row>
    <row r="5" spans="1:9" x14ac:dyDescent="0.2">
      <c r="A5" s="52" t="s">
        <v>28</v>
      </c>
      <c r="B5" s="52"/>
      <c r="C5" s="52"/>
      <c r="D5" s="52"/>
      <c r="E5" s="52"/>
      <c r="F5" s="52"/>
      <c r="G5" s="52"/>
      <c r="H5" s="52"/>
    </row>
    <row r="6" spans="1:9" x14ac:dyDescent="0.2">
      <c r="A6" s="53" t="s">
        <v>40</v>
      </c>
      <c r="B6" s="53"/>
      <c r="C6" s="53"/>
      <c r="D6" s="53"/>
      <c r="E6" s="53"/>
      <c r="F6" s="53"/>
      <c r="G6" s="53"/>
      <c r="H6" s="53"/>
    </row>
    <row r="7" spans="1:9" ht="14.1" customHeight="1" x14ac:dyDescent="0.2"/>
    <row r="8" spans="1:9" s="45" customFormat="1" ht="30" customHeight="1" x14ac:dyDescent="0.2">
      <c r="B8" s="45" t="s">
        <v>76</v>
      </c>
      <c r="C8" s="44"/>
      <c r="D8" s="34" t="s">
        <v>63</v>
      </c>
      <c r="E8" s="55"/>
      <c r="F8" s="55"/>
      <c r="G8" s="55"/>
      <c r="H8" s="55"/>
    </row>
    <row r="9" spans="1:9" s="45" customFormat="1" ht="30" customHeight="1" x14ac:dyDescent="0.2">
      <c r="B9" s="45" t="s">
        <v>77</v>
      </c>
      <c r="C9" s="44"/>
      <c r="D9" s="34" t="s">
        <v>64</v>
      </c>
      <c r="E9" s="56"/>
      <c r="F9" s="56"/>
      <c r="G9" s="56"/>
      <c r="H9" s="56"/>
    </row>
    <row r="10" spans="1:9" s="45" customFormat="1" ht="30" customHeight="1" x14ac:dyDescent="0.2">
      <c r="B10" s="45" t="s">
        <v>65</v>
      </c>
      <c r="C10" s="44" t="s">
        <v>78</v>
      </c>
      <c r="D10" s="34" t="s">
        <v>64</v>
      </c>
      <c r="E10" s="56"/>
      <c r="F10" s="56"/>
      <c r="G10" s="56"/>
      <c r="H10" s="56"/>
    </row>
    <row r="11" spans="1:9" s="45" customFormat="1" ht="30" customHeight="1" x14ac:dyDescent="0.2">
      <c r="B11" s="45" t="s">
        <v>66</v>
      </c>
      <c r="C11" s="44"/>
      <c r="D11" s="34" t="s">
        <v>75</v>
      </c>
      <c r="E11" s="56"/>
      <c r="F11" s="56"/>
      <c r="G11" s="56"/>
      <c r="H11" s="56"/>
    </row>
    <row r="12" spans="1:9" s="9" customFormat="1" ht="30" customHeight="1" x14ac:dyDescent="0.2"/>
    <row r="13" spans="1:9" ht="33.75" customHeight="1" x14ac:dyDescent="0.2">
      <c r="C13" s="38" t="s">
        <v>32</v>
      </c>
      <c r="D13" s="39" t="s">
        <v>33</v>
      </c>
      <c r="E13" s="39" t="s">
        <v>34</v>
      </c>
      <c r="F13" s="38" t="s">
        <v>37</v>
      </c>
    </row>
    <row r="14" spans="1:9" ht="27.95" customHeight="1" x14ac:dyDescent="0.2">
      <c r="A14" s="10"/>
      <c r="B14" s="10"/>
      <c r="C14" s="12" t="s">
        <v>79</v>
      </c>
      <c r="D14" s="12" t="str">
        <f>CONCATENATE(H29," / 36")</f>
        <v>0 / 36</v>
      </c>
      <c r="E14" s="12">
        <f>MROUND(SUM(H29/36*5+1),0.5)</f>
        <v>1</v>
      </c>
      <c r="F14" s="54">
        <f>MROUND(SUM(E14+E15)/2,0.5)</f>
        <v>1</v>
      </c>
      <c r="G14" s="10"/>
    </row>
    <row r="15" spans="1:9" ht="27.95" customHeight="1" x14ac:dyDescent="0.2">
      <c r="A15" s="10"/>
      <c r="B15" s="10"/>
      <c r="C15" s="12" t="s">
        <v>80</v>
      </c>
      <c r="D15" s="12" t="str">
        <f>CONCATENATE(H70," / 24")</f>
        <v>0 / 24</v>
      </c>
      <c r="E15" s="12">
        <f>MROUND(SUM(H70/24*5+1),0.5)</f>
        <v>1</v>
      </c>
      <c r="F15" s="54"/>
      <c r="G15" s="10"/>
    </row>
    <row r="16" spans="1:9" s="9" customFormat="1" ht="30" customHeight="1" x14ac:dyDescent="0.2"/>
    <row r="17" spans="1:8" ht="23.1" customHeight="1" x14ac:dyDescent="0.2">
      <c r="A17" s="57" t="s">
        <v>35</v>
      </c>
      <c r="B17" s="58"/>
      <c r="C17" s="58"/>
      <c r="D17" s="58"/>
      <c r="E17" s="58"/>
      <c r="F17" s="58"/>
      <c r="G17" s="58"/>
      <c r="H17" s="59"/>
    </row>
    <row r="18" spans="1:8" ht="32.25" customHeight="1" x14ac:dyDescent="0.2">
      <c r="A18" s="11">
        <v>6</v>
      </c>
      <c r="B18" s="46" t="s">
        <v>67</v>
      </c>
      <c r="C18" s="46"/>
      <c r="D18" s="46"/>
      <c r="E18" s="46"/>
      <c r="F18" s="46"/>
      <c r="G18" s="46"/>
      <c r="H18" s="46"/>
    </row>
    <row r="19" spans="1:8" ht="32.25" customHeight="1" x14ac:dyDescent="0.2">
      <c r="A19" s="11">
        <v>5.5</v>
      </c>
      <c r="B19" s="46" t="s">
        <v>68</v>
      </c>
      <c r="C19" s="46"/>
      <c r="D19" s="46"/>
      <c r="E19" s="46"/>
      <c r="F19" s="46"/>
      <c r="G19" s="46"/>
      <c r="H19" s="46"/>
    </row>
    <row r="20" spans="1:8" ht="32.25" customHeight="1" x14ac:dyDescent="0.2">
      <c r="A20" s="11">
        <v>5</v>
      </c>
      <c r="B20" s="46" t="s">
        <v>69</v>
      </c>
      <c r="C20" s="46"/>
      <c r="D20" s="46"/>
      <c r="E20" s="46"/>
      <c r="F20" s="46"/>
      <c r="G20" s="46"/>
      <c r="H20" s="46"/>
    </row>
    <row r="21" spans="1:8" ht="32.25" customHeight="1" x14ac:dyDescent="0.2">
      <c r="A21" s="11">
        <v>4.5</v>
      </c>
      <c r="B21" s="46" t="s">
        <v>70</v>
      </c>
      <c r="C21" s="46"/>
      <c r="D21" s="46"/>
      <c r="E21" s="46"/>
      <c r="F21" s="46"/>
      <c r="G21" s="46"/>
      <c r="H21" s="46"/>
    </row>
    <row r="22" spans="1:8" ht="32.25" customHeight="1" x14ac:dyDescent="0.2">
      <c r="A22" s="11">
        <v>4</v>
      </c>
      <c r="B22" s="46" t="s">
        <v>71</v>
      </c>
      <c r="C22" s="46"/>
      <c r="D22" s="46"/>
      <c r="E22" s="46"/>
      <c r="F22" s="46"/>
      <c r="G22" s="46"/>
      <c r="H22" s="46"/>
    </row>
    <row r="23" spans="1:8" ht="32.25" customHeight="1" x14ac:dyDescent="0.2">
      <c r="A23" s="11">
        <v>3.5</v>
      </c>
      <c r="B23" s="46" t="s">
        <v>72</v>
      </c>
      <c r="C23" s="46"/>
      <c r="D23" s="46"/>
      <c r="E23" s="46"/>
      <c r="F23" s="46"/>
      <c r="G23" s="46"/>
      <c r="H23" s="46"/>
    </row>
    <row r="24" spans="1:8" ht="32.25" customHeight="1" x14ac:dyDescent="0.2">
      <c r="A24" s="11" t="s">
        <v>73</v>
      </c>
      <c r="B24" s="46" t="s">
        <v>74</v>
      </c>
      <c r="C24" s="46"/>
      <c r="D24" s="46"/>
      <c r="E24" s="46"/>
      <c r="F24" s="46"/>
      <c r="G24" s="46"/>
      <c r="H24" s="46"/>
    </row>
    <row r="25" spans="1:8" ht="15" customHeight="1" x14ac:dyDescent="0.2">
      <c r="A25" s="31"/>
      <c r="B25" s="29"/>
      <c r="C25" s="29"/>
      <c r="D25" s="29"/>
      <c r="E25" s="29"/>
      <c r="F25" s="29"/>
      <c r="G25" s="29"/>
      <c r="H25" s="29"/>
    </row>
    <row r="26" spans="1:8" ht="15" customHeight="1" x14ac:dyDescent="0.2">
      <c r="A26" s="32"/>
      <c r="B26" s="30"/>
      <c r="C26" s="30"/>
      <c r="D26" s="30"/>
      <c r="E26" s="30"/>
      <c r="F26" s="30"/>
      <c r="G26" s="30"/>
      <c r="H26" s="30"/>
    </row>
    <row r="27" spans="1:8" ht="15" customHeight="1" x14ac:dyDescent="0.2">
      <c r="A27" s="32"/>
      <c r="B27" s="30"/>
      <c r="C27" s="30"/>
      <c r="D27" s="30"/>
      <c r="E27" s="30"/>
      <c r="F27" s="30"/>
      <c r="G27" s="30"/>
      <c r="H27" s="30"/>
    </row>
    <row r="28" spans="1:8" ht="15" customHeight="1" x14ac:dyDescent="0.2">
      <c r="A28" s="32"/>
      <c r="B28" s="30"/>
      <c r="C28" s="30"/>
      <c r="D28" s="30"/>
      <c r="E28" s="30"/>
      <c r="F28" s="30"/>
      <c r="G28" s="30"/>
      <c r="H28" s="30"/>
    </row>
    <row r="29" spans="1:8" s="40" customFormat="1" ht="22.5" customHeight="1" x14ac:dyDescent="0.25">
      <c r="A29" s="35" t="s">
        <v>103</v>
      </c>
      <c r="B29" s="36"/>
      <c r="C29" s="36"/>
      <c r="D29" s="36"/>
      <c r="E29" s="36"/>
      <c r="F29" s="36"/>
      <c r="G29" s="42" t="s">
        <v>102</v>
      </c>
      <c r="H29" s="43">
        <f>SUM(H36,H43,H50,H58,H66)</f>
        <v>0</v>
      </c>
    </row>
    <row r="30" spans="1:8" ht="15" customHeight="1" x14ac:dyDescent="0.2">
      <c r="A30" s="32"/>
      <c r="B30" s="30"/>
      <c r="C30" s="30"/>
      <c r="D30" s="30"/>
      <c r="E30" s="30"/>
      <c r="F30" s="30"/>
      <c r="G30" s="30"/>
      <c r="H30" s="30"/>
    </row>
    <row r="31" spans="1:8" ht="15" customHeight="1" x14ac:dyDescent="0.25">
      <c r="A31" s="61" t="s">
        <v>0</v>
      </c>
      <c r="B31" s="61"/>
      <c r="C31" s="61"/>
      <c r="D31" s="61"/>
      <c r="E31" s="61"/>
      <c r="F31" s="61"/>
      <c r="G31" s="61"/>
      <c r="H31" s="61"/>
    </row>
    <row r="32" spans="1:8" ht="15.75" customHeight="1" x14ac:dyDescent="0.25">
      <c r="A32" s="47" t="s">
        <v>29</v>
      </c>
      <c r="B32" s="47"/>
      <c r="C32" s="47" t="s">
        <v>30</v>
      </c>
      <c r="D32" s="62" t="s">
        <v>31</v>
      </c>
      <c r="E32" s="62"/>
      <c r="F32" s="62"/>
      <c r="G32" s="62"/>
      <c r="H32" s="62"/>
    </row>
    <row r="33" spans="1:9" ht="30" customHeight="1" x14ac:dyDescent="0.2">
      <c r="A33" s="47"/>
      <c r="B33" s="47"/>
      <c r="C33" s="47"/>
      <c r="D33" s="16" t="s">
        <v>1</v>
      </c>
      <c r="E33" s="16" t="s">
        <v>4</v>
      </c>
      <c r="F33" s="16" t="s">
        <v>2</v>
      </c>
      <c r="G33" s="16" t="s">
        <v>3</v>
      </c>
      <c r="H33" s="24" t="s">
        <v>99</v>
      </c>
    </row>
    <row r="34" spans="1:9" s="2" customFormat="1" ht="45" customHeight="1" x14ac:dyDescent="0.2">
      <c r="A34" s="4">
        <v>1.1000000000000001</v>
      </c>
      <c r="B34" s="8" t="s">
        <v>41</v>
      </c>
      <c r="C34" s="7" t="s">
        <v>42</v>
      </c>
      <c r="D34" s="4">
        <v>3</v>
      </c>
      <c r="E34" s="4">
        <v>2</v>
      </c>
      <c r="F34" s="4">
        <v>1</v>
      </c>
      <c r="G34" s="4">
        <v>0</v>
      </c>
      <c r="H34" s="25"/>
      <c r="I34" s="28"/>
    </row>
    <row r="35" spans="1:9" s="2" customFormat="1" ht="45" customHeight="1" x14ac:dyDescent="0.2">
      <c r="A35" s="4">
        <v>1.2</v>
      </c>
      <c r="B35" s="8" t="s">
        <v>5</v>
      </c>
      <c r="C35" s="7" t="s">
        <v>38</v>
      </c>
      <c r="D35" s="4">
        <v>3</v>
      </c>
      <c r="E35" s="4">
        <v>2</v>
      </c>
      <c r="F35" s="4">
        <v>1</v>
      </c>
      <c r="G35" s="4">
        <v>0</v>
      </c>
      <c r="H35" s="25"/>
      <c r="I35" s="28"/>
    </row>
    <row r="36" spans="1:9" x14ac:dyDescent="0.2">
      <c r="D36" s="17" t="s">
        <v>97</v>
      </c>
      <c r="E36" s="18"/>
      <c r="F36" s="18"/>
      <c r="G36" s="18"/>
      <c r="H36" s="19">
        <f>SUM(H34:H35)</f>
        <v>0</v>
      </c>
      <c r="I36" s="33" t="s">
        <v>104</v>
      </c>
    </row>
    <row r="37" spans="1:9" x14ac:dyDescent="0.2">
      <c r="D37" s="20"/>
      <c r="E37" s="20"/>
      <c r="F37" s="20"/>
      <c r="G37" s="20"/>
      <c r="H37" s="27"/>
      <c r="I37" s="33"/>
    </row>
    <row r="38" spans="1:9" ht="15.75" x14ac:dyDescent="0.25">
      <c r="A38" s="3" t="s">
        <v>45</v>
      </c>
    </row>
    <row r="39" spans="1:9" ht="15.75" customHeight="1" x14ac:dyDescent="0.25">
      <c r="A39" s="47" t="s">
        <v>29</v>
      </c>
      <c r="B39" s="47"/>
      <c r="C39" s="47" t="s">
        <v>30</v>
      </c>
      <c r="D39" s="48" t="s">
        <v>31</v>
      </c>
      <c r="E39" s="49"/>
      <c r="F39" s="49"/>
      <c r="G39" s="49"/>
      <c r="H39" s="50"/>
    </row>
    <row r="40" spans="1:9" ht="30" customHeight="1" x14ac:dyDescent="0.2">
      <c r="A40" s="47"/>
      <c r="B40" s="47"/>
      <c r="C40" s="47"/>
      <c r="D40" s="5" t="s">
        <v>1</v>
      </c>
      <c r="E40" s="5" t="s">
        <v>4</v>
      </c>
      <c r="F40" s="5" t="s">
        <v>2</v>
      </c>
      <c r="G40" s="5" t="s">
        <v>3</v>
      </c>
      <c r="H40" s="24" t="s">
        <v>99</v>
      </c>
    </row>
    <row r="41" spans="1:9" ht="45" customHeight="1" x14ac:dyDescent="0.2">
      <c r="A41" s="4">
        <v>2.1</v>
      </c>
      <c r="B41" s="8" t="s">
        <v>8</v>
      </c>
      <c r="C41" s="7" t="s">
        <v>36</v>
      </c>
      <c r="D41" s="4">
        <v>3</v>
      </c>
      <c r="E41" s="4">
        <v>2</v>
      </c>
      <c r="F41" s="4">
        <v>1</v>
      </c>
      <c r="G41" s="4">
        <v>0</v>
      </c>
      <c r="H41" s="25"/>
    </row>
    <row r="42" spans="1:9" ht="45" customHeight="1" x14ac:dyDescent="0.2">
      <c r="A42" s="4">
        <v>2.2000000000000002</v>
      </c>
      <c r="B42" s="8" t="s">
        <v>43</v>
      </c>
      <c r="C42" s="7" t="s">
        <v>44</v>
      </c>
      <c r="D42" s="4">
        <v>3</v>
      </c>
      <c r="E42" s="4">
        <v>2</v>
      </c>
      <c r="F42" s="4">
        <v>1</v>
      </c>
      <c r="G42" s="4">
        <v>0</v>
      </c>
      <c r="H42" s="25"/>
    </row>
    <row r="43" spans="1:9" x14ac:dyDescent="0.2">
      <c r="D43" s="17" t="s">
        <v>97</v>
      </c>
      <c r="E43" s="18"/>
      <c r="F43" s="18"/>
      <c r="G43" s="18"/>
      <c r="H43" s="19">
        <f>SUM(H41:H42)</f>
        <v>0</v>
      </c>
      <c r="I43" s="33" t="s">
        <v>104</v>
      </c>
    </row>
    <row r="44" spans="1:9" x14ac:dyDescent="0.2">
      <c r="D44" s="20"/>
      <c r="E44" s="20"/>
      <c r="F44" s="20"/>
      <c r="G44" s="20"/>
      <c r="H44" s="27"/>
      <c r="I44" s="33"/>
    </row>
    <row r="45" spans="1:9" ht="15.75" x14ac:dyDescent="0.25">
      <c r="A45" s="3" t="s">
        <v>46</v>
      </c>
    </row>
    <row r="46" spans="1:9" ht="15.75" customHeight="1" x14ac:dyDescent="0.25">
      <c r="A46" s="47" t="s">
        <v>29</v>
      </c>
      <c r="B46" s="47"/>
      <c r="C46" s="47" t="s">
        <v>30</v>
      </c>
      <c r="D46" s="48" t="s">
        <v>31</v>
      </c>
      <c r="E46" s="49"/>
      <c r="F46" s="49"/>
      <c r="G46" s="49"/>
      <c r="H46" s="50"/>
    </row>
    <row r="47" spans="1:9" ht="30" customHeight="1" x14ac:dyDescent="0.2">
      <c r="A47" s="47"/>
      <c r="B47" s="47"/>
      <c r="C47" s="47"/>
      <c r="D47" s="5" t="s">
        <v>1</v>
      </c>
      <c r="E47" s="5" t="s">
        <v>4</v>
      </c>
      <c r="F47" s="5" t="s">
        <v>2</v>
      </c>
      <c r="G47" s="5" t="s">
        <v>3</v>
      </c>
      <c r="H47" s="24" t="s">
        <v>99</v>
      </c>
    </row>
    <row r="48" spans="1:9" ht="45" customHeight="1" x14ac:dyDescent="0.2">
      <c r="A48" s="4">
        <v>3.1</v>
      </c>
      <c r="B48" s="8" t="s">
        <v>48</v>
      </c>
      <c r="C48" s="7" t="s">
        <v>47</v>
      </c>
      <c r="D48" s="4">
        <v>3</v>
      </c>
      <c r="E48" s="4">
        <v>2</v>
      </c>
      <c r="F48" s="4">
        <v>1</v>
      </c>
      <c r="G48" s="4">
        <v>0</v>
      </c>
      <c r="H48" s="25"/>
    </row>
    <row r="49" spans="1:11" ht="45" customHeight="1" x14ac:dyDescent="0.2">
      <c r="A49" s="4">
        <v>3.2</v>
      </c>
      <c r="B49" s="8" t="s">
        <v>6</v>
      </c>
      <c r="C49" s="7" t="s">
        <v>7</v>
      </c>
      <c r="D49" s="4">
        <v>3</v>
      </c>
      <c r="E49" s="4">
        <v>2</v>
      </c>
      <c r="F49" s="4">
        <v>1</v>
      </c>
      <c r="G49" s="4">
        <v>0</v>
      </c>
      <c r="H49" s="25"/>
    </row>
    <row r="50" spans="1:11" ht="15" customHeight="1" x14ac:dyDescent="0.2">
      <c r="D50" s="17" t="s">
        <v>98</v>
      </c>
      <c r="E50" s="18"/>
      <c r="F50" s="18"/>
      <c r="G50" s="18"/>
      <c r="H50" s="19">
        <f>SUM(H48:H49)</f>
        <v>0</v>
      </c>
      <c r="I50" s="33" t="s">
        <v>104</v>
      </c>
    </row>
    <row r="51" spans="1:11" ht="15" customHeight="1" x14ac:dyDescent="0.2">
      <c r="D51" s="20"/>
      <c r="E51" s="20"/>
      <c r="F51" s="20"/>
      <c r="G51" s="20"/>
      <c r="H51" s="27"/>
    </row>
    <row r="52" spans="1:11" ht="15" customHeight="1" x14ac:dyDescent="0.25">
      <c r="A52" s="3" t="s">
        <v>9</v>
      </c>
    </row>
    <row r="53" spans="1:11" ht="15.75" customHeight="1" x14ac:dyDescent="0.25">
      <c r="A53" s="47" t="s">
        <v>29</v>
      </c>
      <c r="B53" s="47"/>
      <c r="C53" s="47" t="s">
        <v>30</v>
      </c>
      <c r="D53" s="48" t="s">
        <v>31</v>
      </c>
      <c r="E53" s="49"/>
      <c r="F53" s="49"/>
      <c r="G53" s="49"/>
      <c r="H53" s="50"/>
    </row>
    <row r="54" spans="1:11" ht="30" customHeight="1" x14ac:dyDescent="0.2">
      <c r="A54" s="47"/>
      <c r="B54" s="47"/>
      <c r="C54" s="47"/>
      <c r="D54" s="16" t="s">
        <v>1</v>
      </c>
      <c r="E54" s="16" t="s">
        <v>4</v>
      </c>
      <c r="F54" s="16" t="s">
        <v>2</v>
      </c>
      <c r="G54" s="16" t="s">
        <v>3</v>
      </c>
      <c r="H54" s="24" t="s">
        <v>99</v>
      </c>
    </row>
    <row r="55" spans="1:11" s="2" customFormat="1" ht="45" customHeight="1" x14ac:dyDescent="0.2">
      <c r="A55" s="4">
        <v>4.0999999999999996</v>
      </c>
      <c r="B55" s="8" t="s">
        <v>10</v>
      </c>
      <c r="C55" s="7" t="s">
        <v>12</v>
      </c>
      <c r="D55" s="4">
        <v>3</v>
      </c>
      <c r="E55" s="4">
        <v>2</v>
      </c>
      <c r="F55" s="4">
        <v>1</v>
      </c>
      <c r="G55" s="4">
        <v>0</v>
      </c>
      <c r="H55" s="25"/>
      <c r="I55" s="28"/>
    </row>
    <row r="56" spans="1:11" ht="45" customHeight="1" x14ac:dyDescent="0.2">
      <c r="A56" s="4">
        <v>4.2</v>
      </c>
      <c r="B56" s="8" t="s">
        <v>11</v>
      </c>
      <c r="C56" s="7" t="s">
        <v>50</v>
      </c>
      <c r="D56" s="4">
        <v>3</v>
      </c>
      <c r="E56" s="4">
        <v>2</v>
      </c>
      <c r="F56" s="4">
        <v>1</v>
      </c>
      <c r="G56" s="4">
        <v>0</v>
      </c>
      <c r="H56" s="25"/>
    </row>
    <row r="57" spans="1:11" ht="45" customHeight="1" x14ac:dyDescent="0.2">
      <c r="A57" s="4">
        <v>4.3</v>
      </c>
      <c r="B57" s="8" t="s">
        <v>49</v>
      </c>
      <c r="C57" s="7" t="s">
        <v>51</v>
      </c>
      <c r="D57" s="4">
        <v>3</v>
      </c>
      <c r="E57" s="4">
        <v>2</v>
      </c>
      <c r="F57" s="4">
        <v>1</v>
      </c>
      <c r="G57" s="4">
        <v>0</v>
      </c>
      <c r="H57" s="25"/>
    </row>
    <row r="58" spans="1:11" x14ac:dyDescent="0.2">
      <c r="D58" s="17" t="s">
        <v>97</v>
      </c>
      <c r="E58" s="18"/>
      <c r="F58" s="18"/>
      <c r="G58" s="18"/>
      <c r="H58" s="19">
        <f>SUM(H55:H57)</f>
        <v>0</v>
      </c>
      <c r="I58" s="33" t="s">
        <v>105</v>
      </c>
      <c r="J58" s="20"/>
      <c r="K58" s="20"/>
    </row>
    <row r="60" spans="1:11" ht="15.75" x14ac:dyDescent="0.25">
      <c r="A60" s="3" t="s">
        <v>13</v>
      </c>
    </row>
    <row r="61" spans="1:11" ht="15.75" customHeight="1" x14ac:dyDescent="0.25">
      <c r="A61" s="47" t="s">
        <v>29</v>
      </c>
      <c r="B61" s="47"/>
      <c r="C61" s="47" t="s">
        <v>30</v>
      </c>
      <c r="D61" s="48" t="s">
        <v>31</v>
      </c>
      <c r="E61" s="49"/>
      <c r="F61" s="49"/>
      <c r="G61" s="49"/>
      <c r="H61" s="50"/>
    </row>
    <row r="62" spans="1:11" ht="30" customHeight="1" x14ac:dyDescent="0.2">
      <c r="A62" s="47"/>
      <c r="B62" s="47"/>
      <c r="C62" s="47"/>
      <c r="D62" s="16" t="s">
        <v>1</v>
      </c>
      <c r="E62" s="16" t="s">
        <v>4</v>
      </c>
      <c r="F62" s="16" t="s">
        <v>2</v>
      </c>
      <c r="G62" s="16" t="s">
        <v>3</v>
      </c>
      <c r="H62" s="24" t="s">
        <v>99</v>
      </c>
    </row>
    <row r="63" spans="1:11" s="2" customFormat="1" ht="45" customHeight="1" x14ac:dyDescent="0.2">
      <c r="A63" s="4">
        <v>5.0999999999999996</v>
      </c>
      <c r="B63" s="8" t="s">
        <v>53</v>
      </c>
      <c r="C63" s="7" t="s">
        <v>52</v>
      </c>
      <c r="D63" s="4">
        <v>3</v>
      </c>
      <c r="E63" s="4">
        <v>2</v>
      </c>
      <c r="F63" s="4">
        <v>1</v>
      </c>
      <c r="G63" s="4">
        <v>0</v>
      </c>
      <c r="H63" s="25"/>
      <c r="I63" s="28"/>
    </row>
    <row r="64" spans="1:11" ht="45" customHeight="1" x14ac:dyDescent="0.2">
      <c r="A64" s="4">
        <v>5.2</v>
      </c>
      <c r="B64" s="8" t="s">
        <v>25</v>
      </c>
      <c r="C64" s="7" t="s">
        <v>26</v>
      </c>
      <c r="D64" s="4">
        <v>3</v>
      </c>
      <c r="E64" s="4">
        <v>2</v>
      </c>
      <c r="F64" s="4">
        <v>1</v>
      </c>
      <c r="G64" s="4">
        <v>0</v>
      </c>
      <c r="H64" s="25"/>
    </row>
    <row r="65" spans="1:9" ht="45" customHeight="1" x14ac:dyDescent="0.2">
      <c r="A65" s="4">
        <v>5.3</v>
      </c>
      <c r="B65" s="8" t="s">
        <v>55</v>
      </c>
      <c r="C65" s="7" t="s">
        <v>54</v>
      </c>
      <c r="D65" s="4">
        <v>3</v>
      </c>
      <c r="E65" s="4">
        <v>2</v>
      </c>
      <c r="F65" s="4">
        <v>1</v>
      </c>
      <c r="G65" s="4">
        <v>0</v>
      </c>
      <c r="H65" s="25"/>
    </row>
    <row r="66" spans="1:9" x14ac:dyDescent="0.2">
      <c r="D66" s="17" t="s">
        <v>97</v>
      </c>
      <c r="E66" s="18"/>
      <c r="F66" s="18"/>
      <c r="G66" s="18"/>
      <c r="H66" s="19">
        <f>SUM(H63:H65)</f>
        <v>0</v>
      </c>
      <c r="I66" s="33" t="s">
        <v>105</v>
      </c>
    </row>
    <row r="67" spans="1:9" x14ac:dyDescent="0.2">
      <c r="D67" s="20"/>
      <c r="E67" s="20"/>
      <c r="F67" s="20"/>
      <c r="G67" s="20"/>
      <c r="H67" s="27"/>
      <c r="I67" s="33"/>
    </row>
    <row r="68" spans="1:9" x14ac:dyDescent="0.2">
      <c r="D68" s="20"/>
      <c r="E68" s="20"/>
      <c r="F68" s="20"/>
      <c r="G68" s="20"/>
      <c r="H68" s="27"/>
      <c r="I68" s="33"/>
    </row>
    <row r="69" spans="1:9" x14ac:dyDescent="0.2">
      <c r="D69" s="6"/>
      <c r="E69" s="6"/>
      <c r="F69" s="6"/>
      <c r="G69" s="6"/>
    </row>
    <row r="70" spans="1:9" ht="23.1" customHeight="1" x14ac:dyDescent="0.2">
      <c r="A70" s="35" t="s">
        <v>101</v>
      </c>
      <c r="B70" s="36"/>
      <c r="C70" s="36"/>
      <c r="D70" s="42"/>
      <c r="E70" s="42"/>
      <c r="F70" s="37"/>
      <c r="G70" s="42" t="s">
        <v>102</v>
      </c>
      <c r="H70" s="43">
        <f>SUM(H78,H85,H93)</f>
        <v>0</v>
      </c>
    </row>
    <row r="71" spans="1:9" x14ac:dyDescent="0.2">
      <c r="D71" s="60"/>
      <c r="E71" s="60"/>
      <c r="F71" s="60"/>
      <c r="G71" s="60"/>
    </row>
    <row r="72" spans="1:9" ht="15.75" x14ac:dyDescent="0.25">
      <c r="A72" s="3" t="s">
        <v>14</v>
      </c>
    </row>
    <row r="73" spans="1:9" ht="15.75" customHeight="1" x14ac:dyDescent="0.25">
      <c r="A73" s="47" t="s">
        <v>29</v>
      </c>
      <c r="B73" s="47"/>
      <c r="C73" s="47" t="s">
        <v>30</v>
      </c>
      <c r="D73" s="48" t="s">
        <v>31</v>
      </c>
      <c r="E73" s="49"/>
      <c r="F73" s="49"/>
      <c r="G73" s="49"/>
      <c r="H73" s="50"/>
    </row>
    <row r="74" spans="1:9" ht="30" customHeight="1" x14ac:dyDescent="0.2">
      <c r="A74" s="47"/>
      <c r="B74" s="47"/>
      <c r="C74" s="47"/>
      <c r="D74" s="16" t="s">
        <v>1</v>
      </c>
      <c r="E74" s="16" t="s">
        <v>4</v>
      </c>
      <c r="F74" s="16" t="s">
        <v>2</v>
      </c>
      <c r="G74" s="16" t="s">
        <v>3</v>
      </c>
      <c r="H74" s="24" t="s">
        <v>99</v>
      </c>
    </row>
    <row r="75" spans="1:9" ht="45" customHeight="1" x14ac:dyDescent="0.2">
      <c r="A75" s="4">
        <v>6.1</v>
      </c>
      <c r="B75" s="8" t="s">
        <v>21</v>
      </c>
      <c r="C75" s="7" t="s">
        <v>22</v>
      </c>
      <c r="D75" s="4">
        <v>3</v>
      </c>
      <c r="E75" s="4">
        <v>2</v>
      </c>
      <c r="F75" s="4">
        <v>1</v>
      </c>
      <c r="G75" s="4">
        <v>0</v>
      </c>
      <c r="H75" s="25"/>
    </row>
    <row r="76" spans="1:9" ht="45" customHeight="1" x14ac:dyDescent="0.2">
      <c r="A76" s="4">
        <v>6.2</v>
      </c>
      <c r="B76" s="8" t="s">
        <v>20</v>
      </c>
      <c r="C76" s="7" t="s">
        <v>23</v>
      </c>
      <c r="D76" s="4">
        <v>3</v>
      </c>
      <c r="E76" s="4">
        <v>2</v>
      </c>
      <c r="F76" s="4">
        <v>1</v>
      </c>
      <c r="G76" s="4">
        <v>0</v>
      </c>
      <c r="H76" s="25"/>
    </row>
    <row r="77" spans="1:9" s="2" customFormat="1" ht="45" customHeight="1" x14ac:dyDescent="0.2">
      <c r="A77" s="4">
        <v>6.3</v>
      </c>
      <c r="B77" s="8" t="s">
        <v>19</v>
      </c>
      <c r="C77" s="7" t="s">
        <v>24</v>
      </c>
      <c r="D77" s="4">
        <v>3</v>
      </c>
      <c r="E77" s="4">
        <v>2</v>
      </c>
      <c r="F77" s="4">
        <v>1</v>
      </c>
      <c r="G77" s="4">
        <v>0</v>
      </c>
      <c r="H77" s="25"/>
      <c r="I77" s="28"/>
    </row>
    <row r="78" spans="1:9" x14ac:dyDescent="0.2">
      <c r="D78" s="17" t="s">
        <v>98</v>
      </c>
      <c r="E78" s="18"/>
      <c r="F78" s="18"/>
      <c r="G78" s="18"/>
      <c r="H78" s="19">
        <f>SUM(H75:H77)</f>
        <v>0</v>
      </c>
      <c r="I78" s="33" t="s">
        <v>105</v>
      </c>
    </row>
    <row r="80" spans="1:9" ht="15.75" x14ac:dyDescent="0.25">
      <c r="A80" s="3" t="s">
        <v>15</v>
      </c>
    </row>
    <row r="81" spans="1:9" ht="15.75" customHeight="1" x14ac:dyDescent="0.25">
      <c r="A81" s="47" t="s">
        <v>29</v>
      </c>
      <c r="B81" s="47"/>
      <c r="C81" s="47" t="s">
        <v>30</v>
      </c>
      <c r="D81" s="48" t="s">
        <v>31</v>
      </c>
      <c r="E81" s="49"/>
      <c r="F81" s="49"/>
      <c r="G81" s="49"/>
      <c r="H81" s="50"/>
    </row>
    <row r="82" spans="1:9" ht="30" customHeight="1" x14ac:dyDescent="0.2">
      <c r="A82" s="47"/>
      <c r="B82" s="47"/>
      <c r="C82" s="47"/>
      <c r="D82" s="16" t="s">
        <v>1</v>
      </c>
      <c r="E82" s="16" t="s">
        <v>4</v>
      </c>
      <c r="F82" s="16" t="s">
        <v>2</v>
      </c>
      <c r="G82" s="16" t="s">
        <v>3</v>
      </c>
      <c r="H82" s="24" t="s">
        <v>99</v>
      </c>
    </row>
    <row r="83" spans="1:9" ht="45" customHeight="1" x14ac:dyDescent="0.2">
      <c r="A83" s="4">
        <v>7.1</v>
      </c>
      <c r="B83" s="8" t="s">
        <v>57</v>
      </c>
      <c r="C83" s="7" t="s">
        <v>56</v>
      </c>
      <c r="D83" s="4">
        <v>3</v>
      </c>
      <c r="E83" s="4">
        <v>2</v>
      </c>
      <c r="F83" s="4">
        <v>1</v>
      </c>
      <c r="G83" s="4">
        <v>0</v>
      </c>
      <c r="H83" s="25"/>
    </row>
    <row r="84" spans="1:9" s="2" customFormat="1" ht="45" customHeight="1" x14ac:dyDescent="0.2">
      <c r="A84" s="4">
        <v>7.2</v>
      </c>
      <c r="B84" s="8" t="s">
        <v>58</v>
      </c>
      <c r="C84" s="7" t="s">
        <v>59</v>
      </c>
      <c r="D84" s="4">
        <v>3</v>
      </c>
      <c r="E84" s="4">
        <v>2</v>
      </c>
      <c r="F84" s="4">
        <v>1</v>
      </c>
      <c r="G84" s="4">
        <v>0</v>
      </c>
      <c r="H84" s="25"/>
      <c r="I84" s="28"/>
    </row>
    <row r="85" spans="1:9" x14ac:dyDescent="0.2">
      <c r="D85" s="17" t="s">
        <v>98</v>
      </c>
      <c r="E85" s="18"/>
      <c r="F85" s="18"/>
      <c r="G85" s="18"/>
      <c r="H85" s="19">
        <f>SUM(H83:H84)</f>
        <v>0</v>
      </c>
      <c r="I85" s="33" t="s">
        <v>104</v>
      </c>
    </row>
    <row r="86" spans="1:9" x14ac:dyDescent="0.2">
      <c r="D86" s="6"/>
      <c r="E86" s="6"/>
      <c r="F86" s="6"/>
      <c r="G86" s="6"/>
    </row>
    <row r="87" spans="1:9" ht="15.75" x14ac:dyDescent="0.25">
      <c r="A87" s="3" t="s">
        <v>16</v>
      </c>
    </row>
    <row r="88" spans="1:9" ht="15.75" customHeight="1" x14ac:dyDescent="0.25">
      <c r="A88" s="47" t="s">
        <v>29</v>
      </c>
      <c r="B88" s="47"/>
      <c r="C88" s="47" t="s">
        <v>30</v>
      </c>
      <c r="D88" s="48" t="s">
        <v>31</v>
      </c>
      <c r="E88" s="49"/>
      <c r="F88" s="49"/>
      <c r="G88" s="49"/>
      <c r="H88" s="50"/>
    </row>
    <row r="89" spans="1:9" ht="30" customHeight="1" x14ac:dyDescent="0.2">
      <c r="A89" s="47"/>
      <c r="B89" s="47"/>
      <c r="C89" s="47"/>
      <c r="D89" s="16" t="s">
        <v>1</v>
      </c>
      <c r="E89" s="16" t="s">
        <v>4</v>
      </c>
      <c r="F89" s="16" t="s">
        <v>2</v>
      </c>
      <c r="G89" s="16" t="s">
        <v>3</v>
      </c>
      <c r="H89" s="16" t="s">
        <v>99</v>
      </c>
    </row>
    <row r="90" spans="1:9" ht="45" customHeight="1" x14ac:dyDescent="0.2">
      <c r="A90" s="4">
        <v>8.1</v>
      </c>
      <c r="B90" s="8" t="s">
        <v>17</v>
      </c>
      <c r="C90" s="7" t="s">
        <v>62</v>
      </c>
      <c r="D90" s="4">
        <v>3</v>
      </c>
      <c r="E90" s="4">
        <v>2</v>
      </c>
      <c r="F90" s="4">
        <v>1</v>
      </c>
      <c r="G90" s="4">
        <v>0</v>
      </c>
      <c r="H90" s="25"/>
    </row>
    <row r="91" spans="1:9" ht="45" customHeight="1" x14ac:dyDescent="0.2">
      <c r="A91" s="4">
        <v>8.1999999999999993</v>
      </c>
      <c r="B91" s="8" t="s">
        <v>18</v>
      </c>
      <c r="C91" s="7" t="s">
        <v>60</v>
      </c>
      <c r="D91" s="4">
        <v>3</v>
      </c>
      <c r="E91" s="4">
        <v>2</v>
      </c>
      <c r="F91" s="4">
        <v>1</v>
      </c>
      <c r="G91" s="4">
        <v>0</v>
      </c>
      <c r="H91" s="25"/>
    </row>
    <row r="92" spans="1:9" ht="45" customHeight="1" x14ac:dyDescent="0.2">
      <c r="A92" s="4">
        <v>8.3000000000000007</v>
      </c>
      <c r="B92" s="8" t="s">
        <v>27</v>
      </c>
      <c r="C92" s="7" t="s">
        <v>61</v>
      </c>
      <c r="D92" s="4">
        <v>3</v>
      </c>
      <c r="E92" s="4">
        <v>2</v>
      </c>
      <c r="F92" s="4">
        <v>1</v>
      </c>
      <c r="G92" s="4">
        <v>0</v>
      </c>
      <c r="H92" s="25"/>
    </row>
    <row r="93" spans="1:9" x14ac:dyDescent="0.2">
      <c r="D93" s="17" t="s">
        <v>98</v>
      </c>
      <c r="E93" s="18"/>
      <c r="F93" s="18"/>
      <c r="G93" s="18"/>
      <c r="H93" s="19">
        <f>SUM(H90:H92)</f>
        <v>0</v>
      </c>
      <c r="I93" s="33" t="s">
        <v>105</v>
      </c>
    </row>
    <row r="94" spans="1:9" x14ac:dyDescent="0.2">
      <c r="H94" s="13"/>
    </row>
  </sheetData>
  <mergeCells count="42">
    <mergeCell ref="D81:H81"/>
    <mergeCell ref="D88:H88"/>
    <mergeCell ref="A88:B89"/>
    <mergeCell ref="C88:C89"/>
    <mergeCell ref="A81:B82"/>
    <mergeCell ref="C81:C82"/>
    <mergeCell ref="D71:G71"/>
    <mergeCell ref="A73:B74"/>
    <mergeCell ref="C73:C74"/>
    <mergeCell ref="A31:H31"/>
    <mergeCell ref="D32:H32"/>
    <mergeCell ref="D39:H39"/>
    <mergeCell ref="D61:H61"/>
    <mergeCell ref="D73:H73"/>
    <mergeCell ref="A61:B62"/>
    <mergeCell ref="C61:C62"/>
    <mergeCell ref="A4:H4"/>
    <mergeCell ref="A5:H5"/>
    <mergeCell ref="A6:H6"/>
    <mergeCell ref="B18:H18"/>
    <mergeCell ref="B19:H19"/>
    <mergeCell ref="F14:F15"/>
    <mergeCell ref="E8:H8"/>
    <mergeCell ref="E9:H9"/>
    <mergeCell ref="E10:H10"/>
    <mergeCell ref="E11:H11"/>
    <mergeCell ref="A17:H17"/>
    <mergeCell ref="B20:H20"/>
    <mergeCell ref="B21:H21"/>
    <mergeCell ref="A53:B54"/>
    <mergeCell ref="C53:C54"/>
    <mergeCell ref="A46:B47"/>
    <mergeCell ref="C46:C47"/>
    <mergeCell ref="D46:H46"/>
    <mergeCell ref="D53:H53"/>
    <mergeCell ref="B22:H22"/>
    <mergeCell ref="B23:H23"/>
    <mergeCell ref="B24:H24"/>
    <mergeCell ref="A39:B40"/>
    <mergeCell ref="C39:C40"/>
    <mergeCell ref="A32:B33"/>
    <mergeCell ref="C32:C33"/>
  </mergeCells>
  <printOptions horizontalCentered="1"/>
  <pageMargins left="0.23622047244094491" right="0.23622047244094491" top="0.74803149606299213" bottom="0.74803149606299213" header="0.31496062992125984" footer="0.31496062992125984"/>
  <pageSetup paperSize="9" scale="56" fitToHeight="2" orientation="portrait" r:id="rId1"/>
  <headerFooter>
    <oddFooter xml:space="preserve">&amp;L&amp;10TMsp MSCI-T / &amp;A&amp;C&amp;10&amp;P/&amp;N&amp;R&amp;"-,Italique"&amp;8v11.2023&amp;"-,Normal"&amp;11 </oddFooter>
  </headerFooter>
  <rowBreaks count="1" manualBreakCount="1">
    <brk id="51"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0E2C6-9E28-4874-BA37-D565088E0F39}">
  <dimension ref="A4:I94"/>
  <sheetViews>
    <sheetView showGridLines="0" tabSelected="1" zoomScaleNormal="100" zoomScaleSheetLayoutView="75" workbookViewId="0">
      <selection activeCell="H13" sqref="H13"/>
    </sheetView>
  </sheetViews>
  <sheetFormatPr baseColWidth="10" defaultColWidth="11.42578125" defaultRowHeight="15" x14ac:dyDescent="0.2"/>
  <cols>
    <col min="1" max="1" width="8.42578125" style="1" customWidth="1"/>
    <col min="2" max="2" width="31.85546875" style="1" customWidth="1"/>
    <col min="3" max="3" width="64" style="1" customWidth="1"/>
    <col min="4" max="7" width="10.7109375" style="1" customWidth="1"/>
    <col min="8" max="8" width="11.42578125" style="1"/>
    <col min="9" max="9" width="6.5703125" style="1" customWidth="1"/>
    <col min="10" max="16384" width="11.42578125" style="1"/>
  </cols>
  <sheetData>
    <row r="4" spans="1:9" ht="18" x14ac:dyDescent="0.25">
      <c r="A4" s="51" t="s">
        <v>39</v>
      </c>
      <c r="B4" s="51"/>
      <c r="C4" s="51"/>
      <c r="D4" s="51"/>
      <c r="E4" s="51"/>
      <c r="F4" s="51"/>
      <c r="G4" s="51"/>
      <c r="H4" s="51"/>
      <c r="I4"/>
    </row>
    <row r="5" spans="1:9" x14ac:dyDescent="0.2">
      <c r="A5" s="52" t="s">
        <v>81</v>
      </c>
      <c r="B5" s="52"/>
      <c r="C5" s="52"/>
      <c r="D5" s="52"/>
      <c r="E5" s="52"/>
      <c r="F5" s="52"/>
      <c r="G5" s="52"/>
      <c r="H5" s="52"/>
    </row>
    <row r="6" spans="1:9" x14ac:dyDescent="0.2">
      <c r="A6" s="53" t="s">
        <v>40</v>
      </c>
      <c r="B6" s="53"/>
      <c r="C6" s="53"/>
      <c r="D6" s="53"/>
      <c r="E6" s="53"/>
      <c r="F6" s="53"/>
      <c r="G6" s="53"/>
      <c r="H6" s="53"/>
    </row>
    <row r="7" spans="1:9" ht="14.1" customHeight="1" x14ac:dyDescent="0.2"/>
    <row r="8" spans="1:9" s="45" customFormat="1" ht="30" customHeight="1" x14ac:dyDescent="0.2">
      <c r="B8" s="45" t="s">
        <v>76</v>
      </c>
      <c r="C8" s="44"/>
      <c r="D8" s="45" t="s">
        <v>63</v>
      </c>
      <c r="E8" s="55"/>
      <c r="F8" s="55"/>
      <c r="G8" s="55"/>
      <c r="H8" s="55"/>
    </row>
    <row r="9" spans="1:9" s="45" customFormat="1" ht="30" customHeight="1" x14ac:dyDescent="0.2">
      <c r="B9" s="45" t="s">
        <v>77</v>
      </c>
      <c r="C9" s="44"/>
      <c r="D9" s="45" t="s">
        <v>64</v>
      </c>
      <c r="E9" s="56"/>
      <c r="F9" s="56"/>
      <c r="G9" s="56"/>
      <c r="H9" s="56"/>
    </row>
    <row r="10" spans="1:9" s="45" customFormat="1" ht="30" customHeight="1" x14ac:dyDescent="0.2">
      <c r="B10" s="45" t="s">
        <v>65</v>
      </c>
      <c r="C10" s="44" t="s">
        <v>78</v>
      </c>
      <c r="D10" s="45" t="s">
        <v>64</v>
      </c>
      <c r="E10" s="56"/>
      <c r="F10" s="56"/>
      <c r="G10" s="56"/>
      <c r="H10" s="56"/>
    </row>
    <row r="11" spans="1:9" s="45" customFormat="1" ht="30" customHeight="1" x14ac:dyDescent="0.2">
      <c r="B11" s="45" t="s">
        <v>66</v>
      </c>
      <c r="C11" s="44"/>
      <c r="D11" s="45" t="s">
        <v>75</v>
      </c>
      <c r="E11" s="56"/>
      <c r="F11" s="56"/>
      <c r="G11" s="56"/>
      <c r="H11" s="56"/>
    </row>
    <row r="12" spans="1:9" s="9" customFormat="1" ht="30" customHeight="1" x14ac:dyDescent="0.2"/>
    <row r="13" spans="1:9" ht="27.95" customHeight="1" x14ac:dyDescent="0.2">
      <c r="A13" s="10"/>
      <c r="B13" s="10"/>
      <c r="C13" s="38" t="s">
        <v>32</v>
      </c>
      <c r="D13" s="38" t="s">
        <v>33</v>
      </c>
      <c r="E13" s="38" t="s">
        <v>34</v>
      </c>
      <c r="F13" s="38" t="s">
        <v>37</v>
      </c>
      <c r="G13" s="10"/>
    </row>
    <row r="14" spans="1:9" ht="27.95" customHeight="1" x14ac:dyDescent="0.2">
      <c r="A14" s="10"/>
      <c r="B14" s="10"/>
      <c r="C14" s="12" t="s">
        <v>79</v>
      </c>
      <c r="D14" s="12" t="str">
        <f>CONCATENATE(H29," / 36")</f>
        <v>0 / 36</v>
      </c>
      <c r="E14" s="12">
        <f>MROUND(SUM(H29/36*5+1),0.5)</f>
        <v>1</v>
      </c>
      <c r="F14" s="54">
        <f>MROUND(SUM(E14+E15)/2,0.5)</f>
        <v>1</v>
      </c>
      <c r="G14" s="10"/>
    </row>
    <row r="15" spans="1:9" ht="27.95" customHeight="1" x14ac:dyDescent="0.2">
      <c r="A15" s="10"/>
      <c r="B15" s="10"/>
      <c r="C15" s="12" t="s">
        <v>80</v>
      </c>
      <c r="D15" s="12" t="str">
        <f>CONCATENATE(H70," / 24")</f>
        <v>0 / 24</v>
      </c>
      <c r="E15" s="12">
        <f>MROUND(SUM(H70/24*5+1),0.5)</f>
        <v>1</v>
      </c>
      <c r="F15" s="54"/>
      <c r="G15" s="10"/>
    </row>
    <row r="16" spans="1:9" ht="30" customHeight="1" x14ac:dyDescent="0.2">
      <c r="A16" s="10"/>
      <c r="B16" s="10"/>
      <c r="C16" s="14"/>
      <c r="D16" s="14"/>
      <c r="E16" s="14"/>
      <c r="F16" s="15"/>
      <c r="G16" s="10"/>
    </row>
    <row r="17" spans="1:8" ht="23.1" customHeight="1" x14ac:dyDescent="0.2">
      <c r="A17" s="57" t="s">
        <v>35</v>
      </c>
      <c r="B17" s="58"/>
      <c r="C17" s="58"/>
      <c r="D17" s="58"/>
      <c r="E17" s="58"/>
      <c r="F17" s="58"/>
      <c r="G17" s="58"/>
      <c r="H17" s="59"/>
    </row>
    <row r="18" spans="1:8" ht="31.5" customHeight="1" x14ac:dyDescent="0.2">
      <c r="A18" s="11">
        <v>6</v>
      </c>
      <c r="B18" s="46" t="s">
        <v>67</v>
      </c>
      <c r="C18" s="46"/>
      <c r="D18" s="46"/>
      <c r="E18" s="46"/>
      <c r="F18" s="46"/>
      <c r="G18" s="46"/>
      <c r="H18" s="46"/>
    </row>
    <row r="19" spans="1:8" ht="31.5" customHeight="1" x14ac:dyDescent="0.2">
      <c r="A19" s="11">
        <v>5.5</v>
      </c>
      <c r="B19" s="46" t="s">
        <v>68</v>
      </c>
      <c r="C19" s="46"/>
      <c r="D19" s="46"/>
      <c r="E19" s="46"/>
      <c r="F19" s="46"/>
      <c r="G19" s="46"/>
      <c r="H19" s="46"/>
    </row>
    <row r="20" spans="1:8" ht="31.5" customHeight="1" x14ac:dyDescent="0.2">
      <c r="A20" s="11">
        <v>5</v>
      </c>
      <c r="B20" s="46" t="s">
        <v>69</v>
      </c>
      <c r="C20" s="46"/>
      <c r="D20" s="46"/>
      <c r="E20" s="46"/>
      <c r="F20" s="46"/>
      <c r="G20" s="46"/>
      <c r="H20" s="46"/>
    </row>
    <row r="21" spans="1:8" ht="31.5" customHeight="1" x14ac:dyDescent="0.2">
      <c r="A21" s="11">
        <v>4.5</v>
      </c>
      <c r="B21" s="46" t="s">
        <v>70</v>
      </c>
      <c r="C21" s="46"/>
      <c r="D21" s="46"/>
      <c r="E21" s="46"/>
      <c r="F21" s="46"/>
      <c r="G21" s="46"/>
      <c r="H21" s="46"/>
    </row>
    <row r="22" spans="1:8" ht="31.5" customHeight="1" x14ac:dyDescent="0.2">
      <c r="A22" s="11">
        <v>4</v>
      </c>
      <c r="B22" s="46" t="s">
        <v>71</v>
      </c>
      <c r="C22" s="46"/>
      <c r="D22" s="46"/>
      <c r="E22" s="46"/>
      <c r="F22" s="46"/>
      <c r="G22" s="46"/>
      <c r="H22" s="46"/>
    </row>
    <row r="23" spans="1:8" ht="31.5" customHeight="1" x14ac:dyDescent="0.2">
      <c r="A23" s="11">
        <v>3.5</v>
      </c>
      <c r="B23" s="46" t="s">
        <v>72</v>
      </c>
      <c r="C23" s="46"/>
      <c r="D23" s="46"/>
      <c r="E23" s="46"/>
      <c r="F23" s="46"/>
      <c r="G23" s="46"/>
      <c r="H23" s="46"/>
    </row>
    <row r="24" spans="1:8" ht="31.5" customHeight="1" x14ac:dyDescent="0.2">
      <c r="A24" s="11" t="s">
        <v>73</v>
      </c>
      <c r="B24" s="46" t="s">
        <v>74</v>
      </c>
      <c r="C24" s="46"/>
      <c r="D24" s="46"/>
      <c r="E24" s="46"/>
      <c r="F24" s="46"/>
      <c r="G24" s="46"/>
      <c r="H24" s="46"/>
    </row>
    <row r="25" spans="1:8" ht="15" customHeight="1" x14ac:dyDescent="0.2">
      <c r="A25" s="31"/>
      <c r="B25" s="29"/>
      <c r="C25" s="29"/>
      <c r="D25" s="29"/>
      <c r="E25" s="29"/>
      <c r="F25" s="29"/>
      <c r="G25" s="29"/>
      <c r="H25" s="29"/>
    </row>
    <row r="26" spans="1:8" ht="15" customHeight="1" x14ac:dyDescent="0.2">
      <c r="A26" s="32"/>
      <c r="B26" s="30"/>
      <c r="C26" s="30"/>
      <c r="D26" s="30"/>
      <c r="E26" s="30"/>
      <c r="F26" s="30"/>
      <c r="G26" s="30"/>
      <c r="H26" s="30"/>
    </row>
    <row r="27" spans="1:8" ht="15" customHeight="1" x14ac:dyDescent="0.2">
      <c r="A27" s="32"/>
      <c r="B27" s="30"/>
      <c r="C27" s="30"/>
      <c r="D27" s="30"/>
      <c r="E27" s="30"/>
      <c r="F27" s="30"/>
      <c r="G27" s="30"/>
      <c r="H27" s="30"/>
    </row>
    <row r="28" spans="1:8" ht="15" customHeight="1" x14ac:dyDescent="0.2">
      <c r="A28" s="32"/>
      <c r="B28" s="30"/>
      <c r="C28" s="30"/>
      <c r="D28" s="30"/>
      <c r="E28" s="30"/>
      <c r="F28" s="30"/>
      <c r="G28" s="30"/>
      <c r="H28" s="30"/>
    </row>
    <row r="29" spans="1:8" ht="22.5" customHeight="1" x14ac:dyDescent="0.2">
      <c r="A29" s="35" t="s">
        <v>103</v>
      </c>
      <c r="B29" s="36"/>
      <c r="C29" s="36"/>
      <c r="D29" s="36"/>
      <c r="E29" s="36"/>
      <c r="F29" s="37"/>
      <c r="G29" s="42" t="s">
        <v>102</v>
      </c>
      <c r="H29" s="43">
        <f>SUM(H36,H43,H50,H58,H66)</f>
        <v>0</v>
      </c>
    </row>
    <row r="30" spans="1:8" ht="15.75" x14ac:dyDescent="0.25">
      <c r="A30" s="61"/>
      <c r="B30" s="61"/>
      <c r="C30" s="61"/>
      <c r="D30" s="61"/>
      <c r="E30" s="61"/>
      <c r="F30" s="61"/>
      <c r="G30" s="61"/>
      <c r="H30" s="61"/>
    </row>
    <row r="31" spans="1:8" ht="15.75" x14ac:dyDescent="0.25">
      <c r="A31" s="61" t="s">
        <v>0</v>
      </c>
      <c r="B31" s="61"/>
      <c r="C31" s="61"/>
      <c r="D31" s="61"/>
      <c r="E31" s="61"/>
      <c r="F31" s="61"/>
      <c r="G31" s="61"/>
      <c r="H31" s="61"/>
    </row>
    <row r="32" spans="1:8" ht="15.75" customHeight="1" x14ac:dyDescent="0.25">
      <c r="A32" s="47" t="s">
        <v>29</v>
      </c>
      <c r="B32" s="47"/>
      <c r="C32" s="47" t="s">
        <v>30</v>
      </c>
      <c r="D32" s="62" t="s">
        <v>31</v>
      </c>
      <c r="E32" s="62"/>
      <c r="F32" s="62"/>
      <c r="G32" s="62"/>
      <c r="H32" s="62"/>
    </row>
    <row r="33" spans="1:9" ht="30" customHeight="1" x14ac:dyDescent="0.2">
      <c r="A33" s="47"/>
      <c r="B33" s="47"/>
      <c r="C33" s="47"/>
      <c r="D33" s="5" t="s">
        <v>1</v>
      </c>
      <c r="E33" s="5" t="s">
        <v>4</v>
      </c>
      <c r="F33" s="5" t="s">
        <v>2</v>
      </c>
      <c r="G33" s="5" t="s">
        <v>3</v>
      </c>
      <c r="H33" s="26" t="s">
        <v>99</v>
      </c>
    </row>
    <row r="34" spans="1:9" s="13" customFormat="1" ht="45" customHeight="1" x14ac:dyDescent="0.2">
      <c r="A34" s="4">
        <v>1.1000000000000001</v>
      </c>
      <c r="B34" s="8" t="s">
        <v>41</v>
      </c>
      <c r="C34" s="7" t="s">
        <v>42</v>
      </c>
      <c r="D34" s="4">
        <v>3</v>
      </c>
      <c r="E34" s="4">
        <v>2</v>
      </c>
      <c r="F34" s="4">
        <v>1</v>
      </c>
      <c r="G34" s="4">
        <v>0</v>
      </c>
      <c r="H34" s="25"/>
    </row>
    <row r="35" spans="1:9" s="13" customFormat="1" ht="45" customHeight="1" x14ac:dyDescent="0.2">
      <c r="A35" s="4">
        <v>1.2</v>
      </c>
      <c r="B35" s="8" t="s">
        <v>5</v>
      </c>
      <c r="C35" s="7" t="s">
        <v>38</v>
      </c>
      <c r="D35" s="4">
        <v>3</v>
      </c>
      <c r="E35" s="4">
        <v>2</v>
      </c>
      <c r="F35" s="4">
        <v>1</v>
      </c>
      <c r="G35" s="4">
        <v>0</v>
      </c>
      <c r="H35" s="25"/>
    </row>
    <row r="36" spans="1:9" x14ac:dyDescent="0.2">
      <c r="D36" s="17" t="s">
        <v>97</v>
      </c>
      <c r="E36" s="18"/>
      <c r="F36" s="18"/>
      <c r="G36" s="18"/>
      <c r="H36" s="19">
        <f>SUM(H34:H35)</f>
        <v>0</v>
      </c>
      <c r="I36" s="33" t="s">
        <v>104</v>
      </c>
    </row>
    <row r="37" spans="1:9" x14ac:dyDescent="0.2">
      <c r="D37" s="20"/>
      <c r="E37" s="20"/>
      <c r="F37" s="20"/>
      <c r="G37" s="20"/>
      <c r="H37" s="27"/>
      <c r="I37" s="33"/>
    </row>
    <row r="38" spans="1:9" ht="15.75" x14ac:dyDescent="0.25">
      <c r="A38" s="3" t="s">
        <v>45</v>
      </c>
    </row>
    <row r="39" spans="1:9" ht="15.75" customHeight="1" x14ac:dyDescent="0.25">
      <c r="A39" s="47" t="s">
        <v>29</v>
      </c>
      <c r="B39" s="47"/>
      <c r="C39" s="47" t="s">
        <v>30</v>
      </c>
      <c r="D39" s="62" t="s">
        <v>31</v>
      </c>
      <c r="E39" s="62"/>
      <c r="F39" s="62"/>
      <c r="G39" s="62"/>
      <c r="H39" s="62"/>
    </row>
    <row r="40" spans="1:9" ht="30" customHeight="1" x14ac:dyDescent="0.2">
      <c r="A40" s="47"/>
      <c r="B40" s="47"/>
      <c r="C40" s="47"/>
      <c r="D40" s="5" t="s">
        <v>1</v>
      </c>
      <c r="E40" s="5" t="s">
        <v>4</v>
      </c>
      <c r="F40" s="5" t="s">
        <v>2</v>
      </c>
      <c r="G40" s="5" t="s">
        <v>3</v>
      </c>
      <c r="H40" s="26" t="s">
        <v>99</v>
      </c>
    </row>
    <row r="41" spans="1:9" ht="45" customHeight="1" x14ac:dyDescent="0.2">
      <c r="A41" s="4">
        <v>2.1</v>
      </c>
      <c r="B41" s="8" t="s">
        <v>8</v>
      </c>
      <c r="C41" s="7" t="s">
        <v>36</v>
      </c>
      <c r="D41" s="4">
        <v>3</v>
      </c>
      <c r="E41" s="4">
        <v>2</v>
      </c>
      <c r="F41" s="4">
        <v>1</v>
      </c>
      <c r="G41" s="4">
        <v>0</v>
      </c>
      <c r="H41" s="25"/>
    </row>
    <row r="42" spans="1:9" ht="45" customHeight="1" x14ac:dyDescent="0.2">
      <c r="A42" s="4">
        <v>2.2000000000000002</v>
      </c>
      <c r="B42" s="8" t="s">
        <v>43</v>
      </c>
      <c r="C42" s="7" t="s">
        <v>44</v>
      </c>
      <c r="D42" s="4">
        <v>3</v>
      </c>
      <c r="E42" s="4">
        <v>2</v>
      </c>
      <c r="F42" s="4">
        <v>1</v>
      </c>
      <c r="G42" s="4">
        <v>0</v>
      </c>
      <c r="H42" s="25"/>
    </row>
    <row r="43" spans="1:9" x14ac:dyDescent="0.2">
      <c r="D43" s="22" t="s">
        <v>100</v>
      </c>
      <c r="E43" s="23"/>
      <c r="F43" s="23"/>
      <c r="G43" s="23"/>
      <c r="H43" s="19">
        <f>SUM(H41:H42)</f>
        <v>0</v>
      </c>
      <c r="I43" s="33" t="s">
        <v>104</v>
      </c>
    </row>
    <row r="44" spans="1:9" x14ac:dyDescent="0.2">
      <c r="D44" s="34"/>
      <c r="E44" s="34"/>
      <c r="F44" s="34"/>
      <c r="G44" s="34"/>
      <c r="H44" s="27"/>
      <c r="I44" s="33"/>
    </row>
    <row r="45" spans="1:9" ht="15.75" x14ac:dyDescent="0.25">
      <c r="A45" s="3" t="s">
        <v>82</v>
      </c>
    </row>
    <row r="46" spans="1:9" ht="15.75" customHeight="1" x14ac:dyDescent="0.25">
      <c r="A46" s="47" t="s">
        <v>29</v>
      </c>
      <c r="B46" s="47"/>
      <c r="C46" s="47" t="s">
        <v>30</v>
      </c>
      <c r="D46" s="62" t="s">
        <v>31</v>
      </c>
      <c r="E46" s="62"/>
      <c r="F46" s="62"/>
      <c r="G46" s="62"/>
      <c r="H46" s="62"/>
    </row>
    <row r="47" spans="1:9" ht="30" customHeight="1" x14ac:dyDescent="0.2">
      <c r="A47" s="47"/>
      <c r="B47" s="47"/>
      <c r="C47" s="47"/>
      <c r="D47" s="5" t="s">
        <v>1</v>
      </c>
      <c r="E47" s="5" t="s">
        <v>4</v>
      </c>
      <c r="F47" s="5" t="s">
        <v>2</v>
      </c>
      <c r="G47" s="5" t="s">
        <v>3</v>
      </c>
      <c r="H47" s="26" t="s">
        <v>99</v>
      </c>
    </row>
    <row r="48" spans="1:9" ht="45" customHeight="1" x14ac:dyDescent="0.2">
      <c r="A48" s="4">
        <v>3.1</v>
      </c>
      <c r="B48" s="8" t="s">
        <v>83</v>
      </c>
      <c r="C48" s="7" t="s">
        <v>84</v>
      </c>
      <c r="D48" s="4">
        <v>3</v>
      </c>
      <c r="E48" s="4">
        <v>2</v>
      </c>
      <c r="F48" s="4">
        <v>1</v>
      </c>
      <c r="G48" s="4">
        <v>0</v>
      </c>
      <c r="H48" s="25"/>
    </row>
    <row r="49" spans="1:9" ht="45" customHeight="1" x14ac:dyDescent="0.2">
      <c r="A49" s="4">
        <v>3.2</v>
      </c>
      <c r="B49" s="8" t="s">
        <v>85</v>
      </c>
      <c r="C49" s="7" t="s">
        <v>86</v>
      </c>
      <c r="D49" s="4">
        <v>3</v>
      </c>
      <c r="E49" s="4">
        <v>2</v>
      </c>
      <c r="F49" s="4">
        <v>1</v>
      </c>
      <c r="G49" s="4">
        <v>0</v>
      </c>
      <c r="H49" s="25"/>
    </row>
    <row r="50" spans="1:9" x14ac:dyDescent="0.2">
      <c r="D50" s="17" t="s">
        <v>97</v>
      </c>
      <c r="E50" s="18"/>
      <c r="F50" s="18"/>
      <c r="G50" s="18"/>
      <c r="H50" s="19">
        <f>SUM(H48:H49)</f>
        <v>0</v>
      </c>
      <c r="I50" s="33" t="s">
        <v>104</v>
      </c>
    </row>
    <row r="51" spans="1:9" x14ac:dyDescent="0.2">
      <c r="D51" s="20"/>
      <c r="E51" s="20"/>
      <c r="F51" s="20"/>
      <c r="G51" s="20"/>
      <c r="H51" s="27"/>
      <c r="I51" s="33"/>
    </row>
    <row r="52" spans="1:9" ht="15.75" x14ac:dyDescent="0.25">
      <c r="A52" s="3" t="s">
        <v>87</v>
      </c>
    </row>
    <row r="53" spans="1:9" ht="15.75" customHeight="1" x14ac:dyDescent="0.25">
      <c r="A53" s="47" t="s">
        <v>29</v>
      </c>
      <c r="B53" s="47"/>
      <c r="C53" s="47" t="s">
        <v>30</v>
      </c>
      <c r="D53" s="62" t="s">
        <v>31</v>
      </c>
      <c r="E53" s="62"/>
      <c r="F53" s="62"/>
      <c r="G53" s="62"/>
      <c r="H53" s="62"/>
    </row>
    <row r="54" spans="1:9" ht="30" customHeight="1" x14ac:dyDescent="0.2">
      <c r="A54" s="47"/>
      <c r="B54" s="47"/>
      <c r="C54" s="47"/>
      <c r="D54" s="5" t="s">
        <v>1</v>
      </c>
      <c r="E54" s="5" t="s">
        <v>4</v>
      </c>
      <c r="F54" s="5" t="s">
        <v>2</v>
      </c>
      <c r="G54" s="5" t="s">
        <v>3</v>
      </c>
      <c r="H54" s="26" t="s">
        <v>99</v>
      </c>
    </row>
    <row r="55" spans="1:9" ht="45" customHeight="1" x14ac:dyDescent="0.2">
      <c r="A55" s="4">
        <v>4.0999999999999996</v>
      </c>
      <c r="B55" s="8" t="s">
        <v>8</v>
      </c>
      <c r="C55" s="7" t="s">
        <v>88</v>
      </c>
      <c r="D55" s="4">
        <v>3</v>
      </c>
      <c r="E55" s="4">
        <v>2</v>
      </c>
      <c r="F55" s="4">
        <v>1</v>
      </c>
      <c r="G55" s="4">
        <v>0</v>
      </c>
      <c r="H55" s="25"/>
    </row>
    <row r="56" spans="1:9" ht="45" customHeight="1" x14ac:dyDescent="0.2">
      <c r="A56" s="4">
        <v>4.2</v>
      </c>
      <c r="B56" s="8" t="s">
        <v>89</v>
      </c>
      <c r="C56" s="7" t="s">
        <v>90</v>
      </c>
      <c r="D56" s="4">
        <v>3</v>
      </c>
      <c r="E56" s="4">
        <v>2</v>
      </c>
      <c r="F56" s="4">
        <v>1</v>
      </c>
      <c r="G56" s="4">
        <v>0</v>
      </c>
      <c r="H56" s="25"/>
    </row>
    <row r="57" spans="1:9" ht="45" customHeight="1" x14ac:dyDescent="0.2">
      <c r="A57" s="4">
        <v>4.3</v>
      </c>
      <c r="B57" s="8" t="s">
        <v>91</v>
      </c>
      <c r="C57" s="7" t="s">
        <v>92</v>
      </c>
      <c r="D57" s="21">
        <v>3</v>
      </c>
      <c r="E57" s="21">
        <v>2</v>
      </c>
      <c r="F57" s="21">
        <v>1</v>
      </c>
      <c r="G57" s="21">
        <v>0</v>
      </c>
      <c r="H57" s="25"/>
    </row>
    <row r="58" spans="1:9" x14ac:dyDescent="0.2">
      <c r="D58" s="17" t="s">
        <v>97</v>
      </c>
      <c r="E58" s="18"/>
      <c r="F58" s="18"/>
      <c r="G58" s="18"/>
      <c r="H58" s="19">
        <f>SUM(H55:H57)</f>
        <v>0</v>
      </c>
      <c r="I58" s="33" t="s">
        <v>105</v>
      </c>
    </row>
    <row r="59" spans="1:9" x14ac:dyDescent="0.2">
      <c r="D59" s="53"/>
      <c r="E59" s="53"/>
      <c r="F59" s="53"/>
      <c r="G59" s="53"/>
    </row>
    <row r="60" spans="1:9" ht="15.75" x14ac:dyDescent="0.25">
      <c r="A60" s="3" t="s">
        <v>13</v>
      </c>
    </row>
    <row r="61" spans="1:9" ht="15.75" customHeight="1" x14ac:dyDescent="0.25">
      <c r="A61" s="47" t="s">
        <v>29</v>
      </c>
      <c r="B61" s="47"/>
      <c r="C61" s="47" t="s">
        <v>30</v>
      </c>
      <c r="D61" s="62" t="s">
        <v>31</v>
      </c>
      <c r="E61" s="62"/>
      <c r="F61" s="62"/>
      <c r="G61" s="62"/>
      <c r="H61" s="62"/>
    </row>
    <row r="62" spans="1:9" ht="30" customHeight="1" x14ac:dyDescent="0.2">
      <c r="A62" s="47"/>
      <c r="B62" s="47"/>
      <c r="C62" s="47"/>
      <c r="D62" s="5" t="s">
        <v>1</v>
      </c>
      <c r="E62" s="5" t="s">
        <v>4</v>
      </c>
      <c r="F62" s="5" t="s">
        <v>2</v>
      </c>
      <c r="G62" s="5" t="s">
        <v>3</v>
      </c>
      <c r="H62" s="26" t="s">
        <v>99</v>
      </c>
    </row>
    <row r="63" spans="1:9" s="13" customFormat="1" ht="45" customHeight="1" x14ac:dyDescent="0.2">
      <c r="A63" s="4">
        <v>5.0999999999999996</v>
      </c>
      <c r="B63" s="8" t="s">
        <v>53</v>
      </c>
      <c r="C63" s="7" t="s">
        <v>52</v>
      </c>
      <c r="D63" s="4">
        <v>3</v>
      </c>
      <c r="E63" s="4">
        <v>2</v>
      </c>
      <c r="F63" s="4">
        <v>1</v>
      </c>
      <c r="G63" s="4">
        <v>0</v>
      </c>
      <c r="H63" s="25"/>
    </row>
    <row r="64" spans="1:9" ht="45" customHeight="1" x14ac:dyDescent="0.2">
      <c r="A64" s="4">
        <v>5.2</v>
      </c>
      <c r="B64" s="8" t="s">
        <v>25</v>
      </c>
      <c r="C64" s="7" t="s">
        <v>26</v>
      </c>
      <c r="D64" s="4">
        <v>3</v>
      </c>
      <c r="E64" s="4">
        <v>2</v>
      </c>
      <c r="F64" s="4">
        <v>1</v>
      </c>
      <c r="G64" s="4">
        <v>0</v>
      </c>
      <c r="H64" s="25"/>
    </row>
    <row r="65" spans="1:9" ht="45" customHeight="1" x14ac:dyDescent="0.2">
      <c r="A65" s="4">
        <v>5.3</v>
      </c>
      <c r="B65" s="8" t="s">
        <v>55</v>
      </c>
      <c r="C65" s="7" t="s">
        <v>54</v>
      </c>
      <c r="D65" s="4">
        <v>3</v>
      </c>
      <c r="E65" s="4">
        <v>2</v>
      </c>
      <c r="F65" s="4">
        <v>1</v>
      </c>
      <c r="G65" s="4">
        <v>0</v>
      </c>
      <c r="H65" s="25"/>
    </row>
    <row r="66" spans="1:9" x14ac:dyDescent="0.2">
      <c r="D66" s="17" t="s">
        <v>100</v>
      </c>
      <c r="E66" s="18"/>
      <c r="F66" s="18"/>
      <c r="G66" s="18"/>
      <c r="H66" s="19">
        <f>SUM(H63:H65)</f>
        <v>0</v>
      </c>
      <c r="I66" s="33" t="s">
        <v>105</v>
      </c>
    </row>
    <row r="67" spans="1:9" x14ac:dyDescent="0.2">
      <c r="D67" s="13"/>
      <c r="E67" s="13"/>
      <c r="F67" s="13"/>
      <c r="G67" s="13"/>
    </row>
    <row r="68" spans="1:9" x14ac:dyDescent="0.2">
      <c r="D68" s="13"/>
      <c r="E68" s="13"/>
      <c r="F68" s="13"/>
      <c r="G68" s="13"/>
    </row>
    <row r="69" spans="1:9" x14ac:dyDescent="0.2">
      <c r="D69" s="13"/>
      <c r="E69" s="13"/>
      <c r="F69" s="13"/>
      <c r="G69" s="13"/>
    </row>
    <row r="70" spans="1:9" ht="23.1" customHeight="1" x14ac:dyDescent="0.2">
      <c r="A70" s="35" t="s">
        <v>101</v>
      </c>
      <c r="B70" s="36"/>
      <c r="C70" s="36"/>
      <c r="D70" s="36"/>
      <c r="E70" s="36"/>
      <c r="F70" s="37"/>
      <c r="G70" s="42" t="s">
        <v>102</v>
      </c>
      <c r="H70" s="43">
        <f>SUM(H78,H85,H94)</f>
        <v>0</v>
      </c>
    </row>
    <row r="71" spans="1:9" x14ac:dyDescent="0.2">
      <c r="D71" s="53"/>
      <c r="E71" s="53"/>
      <c r="F71" s="53"/>
      <c r="G71" s="53"/>
    </row>
    <row r="72" spans="1:9" ht="15.75" x14ac:dyDescent="0.25">
      <c r="A72" s="3" t="s">
        <v>14</v>
      </c>
    </row>
    <row r="73" spans="1:9" ht="15.75" customHeight="1" x14ac:dyDescent="0.25">
      <c r="A73" s="47" t="s">
        <v>29</v>
      </c>
      <c r="B73" s="47"/>
      <c r="C73" s="47" t="s">
        <v>30</v>
      </c>
      <c r="D73" s="62" t="s">
        <v>31</v>
      </c>
      <c r="E73" s="62"/>
      <c r="F73" s="62"/>
      <c r="G73" s="62"/>
      <c r="H73" s="62"/>
    </row>
    <row r="74" spans="1:9" ht="30" customHeight="1" x14ac:dyDescent="0.2">
      <c r="A74" s="47"/>
      <c r="B74" s="47"/>
      <c r="C74" s="47"/>
      <c r="D74" s="5" t="s">
        <v>1</v>
      </c>
      <c r="E74" s="5" t="s">
        <v>4</v>
      </c>
      <c r="F74" s="5" t="s">
        <v>2</v>
      </c>
      <c r="G74" s="5" t="s">
        <v>3</v>
      </c>
      <c r="H74" s="26" t="s">
        <v>99</v>
      </c>
    </row>
    <row r="75" spans="1:9" ht="45" customHeight="1" x14ac:dyDescent="0.2">
      <c r="A75" s="4">
        <v>6.1</v>
      </c>
      <c r="B75" s="8" t="s">
        <v>21</v>
      </c>
      <c r="C75" s="7" t="s">
        <v>22</v>
      </c>
      <c r="D75" s="4">
        <v>3</v>
      </c>
      <c r="E75" s="4">
        <v>2</v>
      </c>
      <c r="F75" s="4">
        <v>1</v>
      </c>
      <c r="G75" s="4">
        <v>0</v>
      </c>
      <c r="H75" s="25"/>
    </row>
    <row r="76" spans="1:9" ht="45" customHeight="1" x14ac:dyDescent="0.2">
      <c r="A76" s="4">
        <v>6.2</v>
      </c>
      <c r="B76" s="8" t="s">
        <v>93</v>
      </c>
      <c r="C76" s="7" t="s">
        <v>23</v>
      </c>
      <c r="D76" s="4">
        <v>3</v>
      </c>
      <c r="E76" s="4">
        <v>2</v>
      </c>
      <c r="F76" s="4">
        <v>1</v>
      </c>
      <c r="G76" s="4">
        <v>0</v>
      </c>
      <c r="H76" s="25"/>
    </row>
    <row r="77" spans="1:9" s="13" customFormat="1" ht="45" customHeight="1" x14ac:dyDescent="0.2">
      <c r="A77" s="4">
        <v>6.3</v>
      </c>
      <c r="B77" s="8" t="s">
        <v>19</v>
      </c>
      <c r="C77" s="7" t="s">
        <v>24</v>
      </c>
      <c r="D77" s="4">
        <v>3</v>
      </c>
      <c r="E77" s="4">
        <v>2</v>
      </c>
      <c r="F77" s="4">
        <v>1</v>
      </c>
      <c r="G77" s="4">
        <v>0</v>
      </c>
      <c r="H77" s="25"/>
    </row>
    <row r="78" spans="1:9" x14ac:dyDescent="0.2">
      <c r="D78" s="17" t="s">
        <v>98</v>
      </c>
      <c r="E78" s="18"/>
      <c r="F78" s="18"/>
      <c r="G78" s="18"/>
      <c r="H78" s="19">
        <f>SUM(H75:H77)</f>
        <v>0</v>
      </c>
      <c r="I78" s="33" t="s">
        <v>105</v>
      </c>
    </row>
    <row r="80" spans="1:9" ht="15.75" x14ac:dyDescent="0.25">
      <c r="A80" s="3" t="s">
        <v>15</v>
      </c>
    </row>
    <row r="81" spans="1:9" ht="15.75" customHeight="1" x14ac:dyDescent="0.25">
      <c r="A81" s="47" t="s">
        <v>29</v>
      </c>
      <c r="B81" s="47"/>
      <c r="C81" s="47" t="s">
        <v>30</v>
      </c>
      <c r="D81" s="62" t="s">
        <v>31</v>
      </c>
      <c r="E81" s="62"/>
      <c r="F81" s="62"/>
      <c r="G81" s="62"/>
      <c r="H81" s="62"/>
    </row>
    <row r="82" spans="1:9" ht="30" customHeight="1" x14ac:dyDescent="0.2">
      <c r="A82" s="47"/>
      <c r="B82" s="47"/>
      <c r="C82" s="47"/>
      <c r="D82" s="5" t="s">
        <v>1</v>
      </c>
      <c r="E82" s="5" t="s">
        <v>4</v>
      </c>
      <c r="F82" s="5" t="s">
        <v>2</v>
      </c>
      <c r="G82" s="5" t="s">
        <v>3</v>
      </c>
      <c r="H82" s="26" t="s">
        <v>99</v>
      </c>
    </row>
    <row r="83" spans="1:9" ht="45" customHeight="1" x14ac:dyDescent="0.2">
      <c r="A83" s="4">
        <v>7.1</v>
      </c>
      <c r="B83" s="8" t="s">
        <v>57</v>
      </c>
      <c r="C83" s="7" t="s">
        <v>56</v>
      </c>
      <c r="D83" s="4">
        <v>3</v>
      </c>
      <c r="E83" s="4">
        <v>2</v>
      </c>
      <c r="F83" s="4">
        <v>1</v>
      </c>
      <c r="G83" s="4">
        <v>0</v>
      </c>
      <c r="H83" s="25"/>
    </row>
    <row r="84" spans="1:9" s="13" customFormat="1" ht="45" customHeight="1" x14ac:dyDescent="0.2">
      <c r="A84" s="4">
        <v>7.2</v>
      </c>
      <c r="B84" s="8" t="s">
        <v>94</v>
      </c>
      <c r="C84" s="7" t="s">
        <v>95</v>
      </c>
      <c r="D84" s="4">
        <v>3</v>
      </c>
      <c r="E84" s="4">
        <v>2</v>
      </c>
      <c r="F84" s="4">
        <v>1</v>
      </c>
      <c r="G84" s="4">
        <v>0</v>
      </c>
      <c r="H84" s="25"/>
    </row>
    <row r="85" spans="1:9" x14ac:dyDescent="0.2">
      <c r="D85" s="17" t="s">
        <v>97</v>
      </c>
      <c r="E85" s="18"/>
      <c r="F85" s="18"/>
      <c r="G85" s="18"/>
      <c r="H85" s="19">
        <f>SUM(H83:H84)</f>
        <v>0</v>
      </c>
      <c r="I85" s="33" t="s">
        <v>104</v>
      </c>
    </row>
    <row r="86" spans="1:9" x14ac:dyDescent="0.2">
      <c r="D86" s="13"/>
      <c r="E86" s="13"/>
      <c r="F86" s="13"/>
      <c r="G86" s="13"/>
    </row>
    <row r="88" spans="1:9" ht="15.75" x14ac:dyDescent="0.25">
      <c r="A88" s="3" t="s">
        <v>16</v>
      </c>
    </row>
    <row r="89" spans="1:9" ht="15.75" customHeight="1" x14ac:dyDescent="0.25">
      <c r="A89" s="47" t="s">
        <v>29</v>
      </c>
      <c r="B89" s="47"/>
      <c r="C89" s="47" t="s">
        <v>30</v>
      </c>
      <c r="D89" s="48" t="s">
        <v>31</v>
      </c>
      <c r="E89" s="49"/>
      <c r="F89" s="49"/>
      <c r="G89" s="49"/>
      <c r="H89" s="50"/>
    </row>
    <row r="90" spans="1:9" ht="30" customHeight="1" x14ac:dyDescent="0.2">
      <c r="A90" s="47"/>
      <c r="B90" s="47"/>
      <c r="C90" s="47"/>
      <c r="D90" s="5" t="s">
        <v>1</v>
      </c>
      <c r="E90" s="5" t="s">
        <v>4</v>
      </c>
      <c r="F90" s="5" t="s">
        <v>2</v>
      </c>
      <c r="G90" s="5" t="s">
        <v>3</v>
      </c>
      <c r="H90" s="26" t="s">
        <v>99</v>
      </c>
    </row>
    <row r="91" spans="1:9" ht="45" customHeight="1" x14ac:dyDescent="0.2">
      <c r="A91" s="4">
        <v>8.1</v>
      </c>
      <c r="B91" s="8" t="s">
        <v>17</v>
      </c>
      <c r="C91" s="7" t="s">
        <v>62</v>
      </c>
      <c r="D91" s="4">
        <v>3</v>
      </c>
      <c r="E91" s="4">
        <v>2</v>
      </c>
      <c r="F91" s="4">
        <v>1</v>
      </c>
      <c r="G91" s="4">
        <v>0</v>
      </c>
      <c r="H91" s="25"/>
    </row>
    <row r="92" spans="1:9" ht="45" customHeight="1" x14ac:dyDescent="0.2">
      <c r="A92" s="4">
        <v>8.1999999999999993</v>
      </c>
      <c r="B92" s="8" t="s">
        <v>18</v>
      </c>
      <c r="C92" s="7" t="s">
        <v>60</v>
      </c>
      <c r="D92" s="4">
        <v>3</v>
      </c>
      <c r="E92" s="4">
        <v>2</v>
      </c>
      <c r="F92" s="4">
        <v>1</v>
      </c>
      <c r="G92" s="4">
        <v>0</v>
      </c>
      <c r="H92" s="25"/>
    </row>
    <row r="93" spans="1:9" ht="45" customHeight="1" x14ac:dyDescent="0.2">
      <c r="A93" s="4">
        <v>8.3000000000000007</v>
      </c>
      <c r="B93" s="8" t="s">
        <v>27</v>
      </c>
      <c r="C93" s="7" t="s">
        <v>96</v>
      </c>
      <c r="D93" s="4">
        <v>3</v>
      </c>
      <c r="E93" s="4">
        <v>2</v>
      </c>
      <c r="F93" s="4">
        <v>1</v>
      </c>
      <c r="G93" s="4">
        <v>0</v>
      </c>
      <c r="H93" s="25"/>
    </row>
    <row r="94" spans="1:9" x14ac:dyDescent="0.2">
      <c r="D94" s="22" t="s">
        <v>100</v>
      </c>
      <c r="E94" s="23"/>
      <c r="F94" s="23"/>
      <c r="G94" s="23"/>
      <c r="H94" s="19">
        <f>SUM(H91:H93)</f>
        <v>0</v>
      </c>
      <c r="I94" s="33" t="s">
        <v>105</v>
      </c>
    </row>
  </sheetData>
  <mergeCells count="44">
    <mergeCell ref="D89:H89"/>
    <mergeCell ref="B24:H24"/>
    <mergeCell ref="A31:H31"/>
    <mergeCell ref="D32:H32"/>
    <mergeCell ref="D39:H39"/>
    <mergeCell ref="D46:H46"/>
    <mergeCell ref="D53:H53"/>
    <mergeCell ref="D61:H61"/>
    <mergeCell ref="A89:B90"/>
    <mergeCell ref="C89:C90"/>
    <mergeCell ref="A73:B74"/>
    <mergeCell ref="C73:C74"/>
    <mergeCell ref="A81:B82"/>
    <mergeCell ref="C81:C82"/>
    <mergeCell ref="D73:H73"/>
    <mergeCell ref="D81:H81"/>
    <mergeCell ref="D71:G71"/>
    <mergeCell ref="A53:B54"/>
    <mergeCell ref="C53:C54"/>
    <mergeCell ref="D59:G59"/>
    <mergeCell ref="A4:H4"/>
    <mergeCell ref="A5:H5"/>
    <mergeCell ref="A6:H6"/>
    <mergeCell ref="B18:H18"/>
    <mergeCell ref="B19:H19"/>
    <mergeCell ref="F14:F15"/>
    <mergeCell ref="A17:H17"/>
    <mergeCell ref="E8:H8"/>
    <mergeCell ref="E9:H9"/>
    <mergeCell ref="E10:H10"/>
    <mergeCell ref="E11:H11"/>
    <mergeCell ref="A61:B62"/>
    <mergeCell ref="C61:C62"/>
    <mergeCell ref="A46:B47"/>
    <mergeCell ref="C46:C47"/>
    <mergeCell ref="A32:B33"/>
    <mergeCell ref="C32:C33"/>
    <mergeCell ref="A39:B40"/>
    <mergeCell ref="C39:C40"/>
    <mergeCell ref="B20:H20"/>
    <mergeCell ref="B21:H21"/>
    <mergeCell ref="B22:H22"/>
    <mergeCell ref="B23:H23"/>
    <mergeCell ref="A30:H30"/>
  </mergeCells>
  <printOptions horizontalCentered="1"/>
  <pageMargins left="0.23622047244094491" right="0.23622047244094491" top="0.74803149606299213" bottom="0.74803149606299213" header="0.31496062992125984" footer="0.31496062992125984"/>
  <pageSetup paperSize="9" scale="60" fitToHeight="2" orientation="portrait" r:id="rId1"/>
  <headerFooter>
    <oddFooter>&amp;L&amp;10TMsp MSCI-T / &amp;A&amp;C&amp;10&amp;P/&amp;N&amp;R&amp;"-,Italique"&amp;8v11.2023</oddFooter>
  </headerFooter>
  <rowBreaks count="1" manualBreakCount="1">
    <brk id="51"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Projet novateur</vt:lpstr>
      <vt:lpstr>Travail de recherche</vt:lpstr>
      <vt:lpstr>'Projet novateur'!Zone_d_impression</vt:lpstr>
      <vt:lpstr>'Travail de recherche'!Zone_d_impression</vt:lpstr>
    </vt:vector>
  </TitlesOfParts>
  <Company>HES-SO Valais-Wallis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Benoît Zuber</dc:creator>
  <cp:lastModifiedBy>Gross Muriel</cp:lastModifiedBy>
  <cp:lastPrinted>2023-11-14T16:11:55Z</cp:lastPrinted>
  <dcterms:created xsi:type="dcterms:W3CDTF">2019-01-25T07:23:56Z</dcterms:created>
  <dcterms:modified xsi:type="dcterms:W3CDTF">2023-11-14T16:19:29Z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